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4. Environment forms\"/>
    </mc:Choice>
  </mc:AlternateContent>
  <xr:revisionPtr revIDLastSave="0" documentId="13_ncr:1_{6335F130-57EF-460D-80CF-45E2CB0B2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S summary monthly report" sheetId="22" r:id="rId1"/>
  </sheets>
  <definedNames>
    <definedName name="_xlnm.Print_Area" localSheetId="0">'EMS summary monthly report'!$A$6:$AR$62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22" l="1"/>
  <c r="K30" i="22"/>
  <c r="C39" i="22"/>
  <c r="C40" i="22"/>
  <c r="AR30" i="22"/>
  <c r="AP30" i="22"/>
  <c r="AO30" i="22"/>
  <c r="C51" i="22"/>
  <c r="AN30" i="22"/>
  <c r="C50" i="22"/>
  <c r="AM30" i="22"/>
  <c r="C49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S30" i="22"/>
  <c r="R30" i="22"/>
  <c r="C44" i="22"/>
  <c r="O30" i="22"/>
  <c r="C41" i="22"/>
  <c r="M30" i="22"/>
  <c r="L30" i="22"/>
  <c r="J30" i="22"/>
  <c r="C38" i="22"/>
  <c r="I30" i="22"/>
  <c r="H30" i="22"/>
  <c r="G30" i="22"/>
  <c r="F30" i="22"/>
  <c r="C37" i="22"/>
  <c r="E30" i="22"/>
  <c r="N30" i="22"/>
  <c r="P30" i="22"/>
  <c r="C42" i="22"/>
  <c r="Q30" i="22"/>
  <c r="T30" i="22"/>
  <c r="C34" i="22"/>
  <c r="C46" i="22"/>
  <c r="C35" i="22"/>
  <c r="C47" i="22"/>
  <c r="C36" i="22"/>
  <c r="C48" i="22"/>
  <c r="C45" i="22"/>
  <c r="C43" i="22"/>
</calcChain>
</file>

<file path=xl/sharedStrings.xml><?xml version="1.0" encoding="utf-8"?>
<sst xmlns="http://schemas.openxmlformats.org/spreadsheetml/2006/main" count="262" uniqueCount="207">
  <si>
    <t>Page 1 of 1</t>
  </si>
  <si>
    <t xml:space="preserve"> </t>
  </si>
  <si>
    <t>SHIP'S NAME:</t>
  </si>
  <si>
    <t>EMS SUMMARY MONTHLY REPORT (FOR SHIP)</t>
  </si>
  <si>
    <t xml:space="preserve">DATE : </t>
  </si>
  <si>
    <t>DEAD WEIGHT:</t>
  </si>
  <si>
    <t>M/T</t>
  </si>
  <si>
    <t xml:space="preserve">   (CUMULATIVE RECORD FROM JANUARY TO DECEMBER)</t>
  </si>
  <si>
    <t>M/E OUT PUT:</t>
  </si>
  <si>
    <t>PS(MCO)</t>
  </si>
  <si>
    <t xml:space="preserve">Month </t>
  </si>
  <si>
    <t>* Ship's name,D/W and M/E output data to be filled up every month</t>
  </si>
  <si>
    <t>MONTH</t>
  </si>
  <si>
    <t>Ship's Name</t>
  </si>
  <si>
    <t>Dead Weight</t>
  </si>
  <si>
    <t xml:space="preserve">M/E </t>
  </si>
  <si>
    <t>1.  Log Book</t>
  </si>
  <si>
    <t>2.  Oil Record Book</t>
  </si>
  <si>
    <t>3.  Garbage Record Book</t>
  </si>
  <si>
    <t>4.  Consumption Record</t>
  </si>
  <si>
    <t>5. Ballast Water Management(Exchange)</t>
  </si>
  <si>
    <t>OUT PUT</t>
  </si>
  <si>
    <t>Bilge Handling</t>
  </si>
  <si>
    <t>Sludge Handling</t>
  </si>
  <si>
    <t>Landed</t>
  </si>
  <si>
    <t>Disch into Sea</t>
  </si>
  <si>
    <t>Incinerated</t>
  </si>
  <si>
    <t>(K/T)</t>
  </si>
  <si>
    <t>(MCO)</t>
  </si>
  <si>
    <t>Dist.</t>
  </si>
  <si>
    <t>M/E R/Hr</t>
  </si>
  <si>
    <t>F.O Con.</t>
  </si>
  <si>
    <t>D.O Con.</t>
  </si>
  <si>
    <t>L.O Con.</t>
  </si>
  <si>
    <t xml:space="preserve">Total Generated </t>
  </si>
  <si>
    <t>Gen/Day</t>
  </si>
  <si>
    <t>Separat.</t>
  </si>
  <si>
    <t>Land</t>
  </si>
  <si>
    <t>OWS rate</t>
  </si>
  <si>
    <t>Total gen .</t>
  </si>
  <si>
    <t>Sludge %</t>
  </si>
  <si>
    <t>Incine.</t>
  </si>
  <si>
    <t>Inc Rate</t>
  </si>
  <si>
    <t>Cat.A</t>
  </si>
  <si>
    <t>Cat.B</t>
  </si>
  <si>
    <t>Cat.C</t>
  </si>
  <si>
    <t>Cat.D</t>
  </si>
  <si>
    <t>Cat.E</t>
  </si>
  <si>
    <t>Cat.F</t>
  </si>
  <si>
    <t>Cat.G</t>
  </si>
  <si>
    <t>Cat.H</t>
  </si>
  <si>
    <t>Cat.I</t>
  </si>
  <si>
    <t>Cat.J</t>
  </si>
  <si>
    <t>Cat.K</t>
  </si>
  <si>
    <r>
      <t>Cat.</t>
    </r>
    <r>
      <rPr>
        <sz val="12"/>
        <color rgb="FF0000CC"/>
        <rFont val="Times New Roman"/>
        <family val="1"/>
      </rPr>
      <t xml:space="preserve"> J</t>
    </r>
  </si>
  <si>
    <t>Cat. C</t>
  </si>
  <si>
    <t>Cat. D</t>
  </si>
  <si>
    <t>Cat. F</t>
  </si>
  <si>
    <t>CFCs</t>
  </si>
  <si>
    <t>Halon</t>
  </si>
  <si>
    <t>CO2</t>
  </si>
  <si>
    <t>No. of times</t>
  </si>
  <si>
    <t>Method</t>
  </si>
  <si>
    <t>Q'TY</t>
  </si>
  <si>
    <t>(BHP / KW )</t>
  </si>
  <si>
    <t>(N .Mile)</t>
  </si>
  <si>
    <t>(hr)</t>
  </si>
  <si>
    <t>(MT)</t>
  </si>
  <si>
    <t>(Ltr)</t>
  </si>
  <si>
    <r>
      <t>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</si>
  <si>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( M3 / D )</t>
  </si>
  <si>
    <t>( M3 / Hr )</t>
  </si>
  <si>
    <t>( % )</t>
  </si>
  <si>
    <t>(kg)</t>
  </si>
  <si>
    <t>SQ/FT/BWTS</t>
  </si>
  <si>
    <t>(Ton)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</si>
  <si>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</si>
  <si>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</si>
  <si>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</si>
  <si>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</si>
  <si>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</si>
  <si>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</si>
  <si>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</si>
  <si>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</si>
  <si>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</si>
  <si>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</si>
  <si>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</si>
  <si>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</si>
  <si>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</si>
  <si>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1.LOG BOOK</t>
  </si>
  <si>
    <t>DISTANCE --------------</t>
  </si>
  <si>
    <t>Total distance of sailing for 1 month</t>
  </si>
  <si>
    <t xml:space="preserve">SUMMARY </t>
  </si>
  <si>
    <t>M/E RUNNING HOUR -----</t>
  </si>
  <si>
    <t>Total running hour of M/E for 1 month</t>
  </si>
  <si>
    <t>Total F.O consumption of M/E, Aux. Boiler &amp; D/E for 1 month</t>
  </si>
  <si>
    <t>RUNNING</t>
  </si>
  <si>
    <t>(day)</t>
  </si>
  <si>
    <t>Total D.O consumption of M/E, Aux. Boiler &amp; D/E for 1 month</t>
  </si>
  <si>
    <t>F.O CON. RATE</t>
  </si>
  <si>
    <r>
      <t>(MT/10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ton・mile)</t>
    </r>
  </si>
  <si>
    <t>L.O CONSUMPTION ------</t>
  </si>
  <si>
    <t>Total L.O consumption of M/E(Cyl' Oil &amp; Sys' Oil) and D/E(Sys' Oil) for 1 month</t>
  </si>
  <si>
    <t>D.O CON. RATE</t>
  </si>
  <si>
    <t xml:space="preserve">2.OIL RECORD BOOK / MONTHLY BILGE AND SLUDGE EXCEL SHEET </t>
  </si>
  <si>
    <t>L.O CON. RATE</t>
  </si>
  <si>
    <r>
      <t>(L/10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ton・mile)</t>
    </r>
  </si>
  <si>
    <t>BILGE HANDLING</t>
  </si>
  <si>
    <t>Garbage Categories</t>
  </si>
  <si>
    <t>BILGE GEN /MNTH</t>
  </si>
  <si>
    <r>
      <t>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/M)</t>
    </r>
  </si>
  <si>
    <t>TOTAL GENERATION ------</t>
  </si>
  <si>
    <t xml:space="preserve">Total quantity of Bilge water generated for 1 month </t>
  </si>
  <si>
    <t>A</t>
  </si>
  <si>
    <t>Plastics</t>
  </si>
  <si>
    <t>BILGE GEN/DAY</t>
  </si>
  <si>
    <r>
      <t>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/Day)</t>
    </r>
  </si>
  <si>
    <t>GENERATION / DAY --------</t>
  </si>
  <si>
    <t>Bilge generation per day basis</t>
  </si>
  <si>
    <t>B</t>
  </si>
  <si>
    <t>Food Wastes</t>
  </si>
  <si>
    <t>BILGE (OWS )</t>
  </si>
  <si>
    <t>SEPARATED -------------</t>
  </si>
  <si>
    <t>Total quantity of BILGE HANDLING by separator for 1 month</t>
  </si>
  <si>
    <t>C</t>
  </si>
  <si>
    <r>
      <t xml:space="preserve">Domestic Wastes </t>
    </r>
    <r>
      <rPr>
        <sz val="10"/>
        <rFont val="Times New Roman"/>
        <family val="1"/>
      </rPr>
      <t>(e.g., paper products, rags, glass, metal bottles, crockery, etc.)</t>
    </r>
  </si>
  <si>
    <t>Sldg Gen / Mnth</t>
  </si>
  <si>
    <t>LANDED ----------------</t>
  </si>
  <si>
    <t>Total quantity of LANDED BILGE for 1 month</t>
  </si>
  <si>
    <t>D</t>
  </si>
  <si>
    <t>Cooking Oil</t>
  </si>
  <si>
    <t>Sldg Gen/Day</t>
  </si>
  <si>
    <t>OWS RATE-------</t>
  </si>
  <si>
    <t>OWS discharge rate</t>
  </si>
  <si>
    <t>E</t>
  </si>
  <si>
    <t>Incinerator Ashes</t>
  </si>
  <si>
    <t>Sldg ( % of fuel )</t>
  </si>
  <si>
    <t>SLUDGE HANDLING</t>
  </si>
  <si>
    <t>F</t>
  </si>
  <si>
    <t>Operational wastes</t>
  </si>
  <si>
    <t>SLUDGE</t>
  </si>
  <si>
    <t xml:space="preserve">Total quantity of sludge  generated for 1 month </t>
  </si>
  <si>
    <t>G</t>
  </si>
  <si>
    <t>Animal Carcasses</t>
  </si>
  <si>
    <t>SLUDGE RATE</t>
  </si>
  <si>
    <t>(%)</t>
  </si>
  <si>
    <t>Sludge generation per day basis</t>
  </si>
  <si>
    <t>H</t>
  </si>
  <si>
    <t>Fishing Gear</t>
  </si>
  <si>
    <t>GARBAGE-SEA</t>
  </si>
  <si>
    <t>SLUDGE % OF FUEL OIL CONSUMPTION ---------</t>
  </si>
  <si>
    <t>Sludge generation as percentage of fuel oil consumption</t>
  </si>
  <si>
    <t>I</t>
  </si>
  <si>
    <t>E-Waste</t>
  </si>
  <si>
    <t>GARBAGE-LAND</t>
  </si>
  <si>
    <t>INCINERATED ------------</t>
  </si>
  <si>
    <t>Total quantity of INCINERATED SLUDGE for 1 month</t>
  </si>
  <si>
    <t>J</t>
  </si>
  <si>
    <t>Cargo Residues</t>
  </si>
  <si>
    <t>GARBAGE-INCI</t>
  </si>
  <si>
    <t>Total quantity of LANDED SLUDGE for 1 month</t>
  </si>
  <si>
    <t xml:space="preserve">K </t>
  </si>
  <si>
    <t>Cargo Residue HME</t>
  </si>
  <si>
    <t>(kg/M)</t>
  </si>
  <si>
    <t>3.GABAGE RECORD BOOK</t>
  </si>
  <si>
    <t>DISCHARGES INTO SEA ---</t>
  </si>
  <si>
    <t>Each total quantity of CATEGORY 2～6 discharged into the sea for 1 month</t>
  </si>
  <si>
    <t>Total quantity of INCINERATED GARBAGE for 1 month</t>
  </si>
  <si>
    <t>LANDED</t>
  </si>
  <si>
    <t>CAT.1 ----------</t>
  </si>
  <si>
    <t>Total quantity of LANDED CATEGORY 1for 1 month</t>
  </si>
  <si>
    <t>OTHERS --------</t>
  </si>
  <si>
    <t>Total quantity of LANDED OTHERS for 1 month</t>
  </si>
  <si>
    <t>COUNT</t>
  </si>
  <si>
    <t>4.CHARGED RECORD</t>
  </si>
  <si>
    <t>CFCs GAS ---------------</t>
  </si>
  <si>
    <t>Total weight of charged CFCs gas(refrigerated machines ) for 1 month</t>
  </si>
  <si>
    <t>HALON GAS -------------</t>
  </si>
  <si>
    <t>Total weight of charged HALON gas for 1 month</t>
  </si>
  <si>
    <t>CO2 GAS ---------------</t>
  </si>
  <si>
    <t>Total weight of charged CO2 gas for 1 month</t>
  </si>
  <si>
    <t>5.BALLAST WATER MANAGEMENT</t>
  </si>
  <si>
    <t>(When conduct ballast water exchange in deep water)</t>
  </si>
  <si>
    <t>No. of times  --NIL</t>
  </si>
  <si>
    <t>Number of times of ballast water exchange for 1 month</t>
  </si>
  <si>
    <t xml:space="preserve">SQ: </t>
  </si>
  <si>
    <t>Sequential Method(pump out and refill)</t>
  </si>
  <si>
    <t>METHOD -----N.A</t>
  </si>
  <si>
    <t>Exchanged Method of ballast water</t>
  </si>
  <si>
    <t xml:space="preserve">FT: </t>
  </si>
  <si>
    <t>Flow-through Method(overflowing of at least</t>
  </si>
  <si>
    <t>QUANTITY --N.A</t>
  </si>
  <si>
    <t>Total quqntity of exchanged ballast water for 1 month</t>
  </si>
  <si>
    <t>three full volumes of the tank capacity)</t>
  </si>
  <si>
    <t xml:space="preserve">SQ/FT: </t>
  </si>
  <si>
    <t>Above both Metods</t>
  </si>
  <si>
    <t>TO : COMPANY</t>
  </si>
  <si>
    <t>ENVIRONMENTAL MANAGEMENT SYSTEM
EMS</t>
  </si>
  <si>
    <t>Revision: 01</t>
  </si>
  <si>
    <t>Date: 15 Oct 2024</t>
  </si>
  <si>
    <t>Issued by: DPA</t>
  </si>
  <si>
    <t>Approved by: MD</t>
  </si>
  <si>
    <t>Doc No: EMS-15</t>
  </si>
  <si>
    <t xml:space="preserve"> EMS 15  EMS Monthly Report</t>
  </si>
  <si>
    <t>Monitoring and Measurement</t>
  </si>
  <si>
    <t>F.O CONSUMPTION -------</t>
  </si>
  <si>
    <t>D.O CONSUMPTION 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</si>
</sst>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"/>
    <numFmt numFmtId="165" formatCode="#,##0.00_ "/>
    <numFmt numFmtId="166" formatCode="0.00_ "/>
    <numFmt numFmtId="167" formatCode="0.0_ "/>
    <numFmt numFmtId="168" formatCode="#,##0.0_ "/>
    <numFmt numFmtId="169" formatCode="0_ "/>
    <numFmt numFmtId="170" formatCode="0.0"/>
  </numFmts>
  <fonts count="32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</font>
    <font>
      <b/>
      <sz val="11"/>
      <color indexed="12"/>
      <name val="ＭＳ Ｐゴシック"/>
      <family val="3"/>
      <charset val="128"/>
    </font>
    <font>
      <b/>
      <u/>
      <sz val="16"/>
      <name val="Times New Roman"/>
      <family val="1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b/>
      <sz val="10.5"/>
      <name val="Times New Roman"/>
      <family val="1"/>
    </font>
    <font>
      <sz val="9"/>
      <name val="ＭＳ Ｐゴシック"/>
      <family val="3"/>
    </font>
    <font>
      <vertAlign val="superscript"/>
      <sz val="12"/>
      <name val="Times New Roman"/>
      <family val="1"/>
    </font>
    <font>
      <sz val="8"/>
      <name val="Times New Roman"/>
      <family val="1"/>
    </font>
    <font>
      <b/>
      <sz val="12"/>
      <name val="ＭＳ Ｐゴシック"/>
      <family val="3"/>
    </font>
    <font>
      <sz val="11"/>
      <name val="ＭＳ Ｐゴシック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trike/>
      <sz val="12"/>
      <color rgb="FFFF0000"/>
      <name val="ＭＳ Ｐゴシック"/>
      <family val="3"/>
      <charset val="128"/>
    </font>
    <font>
      <strike/>
      <sz val="12"/>
      <color rgb="FFFF0000"/>
      <name val="Times New Roman"/>
      <family val="1"/>
    </font>
    <font>
      <sz val="12"/>
      <color rgb="FF3333FF"/>
      <name val="Times New Roman"/>
      <family val="1"/>
    </font>
    <font>
      <sz val="11"/>
      <color rgb="FF3333FF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name val="Times New Roman"/>
      <family val="1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color rgb="FF0000CC"/>
      <name val="Times New Roman"/>
      <family val="1"/>
    </font>
    <font>
      <sz val="11"/>
      <color rgb="FF0000CC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168" fontId="3" fillId="0" borderId="4" xfId="0" applyNumberFormat="1" applyFont="1" applyBorder="1" applyProtection="1">
      <protection locked="0"/>
    </xf>
    <xf numFmtId="168" fontId="3" fillId="0" borderId="5" xfId="0" applyNumberFormat="1" applyFont="1" applyBorder="1" applyProtection="1">
      <protection locked="0"/>
    </xf>
    <xf numFmtId="168" fontId="3" fillId="0" borderId="2" xfId="0" applyNumberFormat="1" applyFont="1" applyBorder="1" applyProtection="1">
      <protection locked="0"/>
    </xf>
    <xf numFmtId="169" fontId="3" fillId="0" borderId="5" xfId="0" applyNumberFormat="1" applyFont="1" applyBorder="1" applyProtection="1">
      <protection locked="0"/>
    </xf>
    <xf numFmtId="169" fontId="3" fillId="0" borderId="2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0" borderId="7" xfId="0" applyNumberFormat="1" applyFont="1" applyBorder="1" applyAlignment="1" applyProtection="1">
      <alignment horizontal="center"/>
      <protection locked="0"/>
    </xf>
    <xf numFmtId="168" fontId="3" fillId="0" borderId="4" xfId="0" applyNumberFormat="1" applyFont="1" applyBorder="1" applyAlignment="1" applyProtection="1">
      <alignment horizontal="center"/>
      <protection locked="0"/>
    </xf>
    <xf numFmtId="164" fontId="3" fillId="0" borderId="8" xfId="0" applyNumberFormat="1" applyFont="1" applyBorder="1" applyAlignment="1" applyProtection="1">
      <alignment horizontal="center"/>
      <protection locked="0"/>
    </xf>
    <xf numFmtId="165" fontId="3" fillId="0" borderId="4" xfId="0" applyNumberFormat="1" applyFont="1" applyBorder="1" applyAlignment="1" applyProtection="1">
      <alignment horizontal="center"/>
      <protection locked="0"/>
    </xf>
    <xf numFmtId="169" fontId="3" fillId="0" borderId="7" xfId="0" applyNumberFormat="1" applyFont="1" applyBorder="1" applyProtection="1">
      <protection locked="0"/>
    </xf>
    <xf numFmtId="169" fontId="3" fillId="0" borderId="4" xfId="0" applyNumberFormat="1" applyFont="1" applyBorder="1" applyAlignment="1" applyProtection="1">
      <alignment horizontal="center"/>
      <protection locked="0"/>
    </xf>
    <xf numFmtId="164" fontId="3" fillId="0" borderId="9" xfId="0" applyNumberFormat="1" applyFont="1" applyBorder="1" applyProtection="1">
      <protection locked="0"/>
    </xf>
    <xf numFmtId="168" fontId="3" fillId="0" borderId="7" xfId="0" applyNumberFormat="1" applyFont="1" applyBorder="1" applyProtection="1">
      <protection locked="0"/>
    </xf>
    <xf numFmtId="164" fontId="3" fillId="0" borderId="10" xfId="0" applyNumberFormat="1" applyFont="1" applyBorder="1" applyAlignment="1" applyProtection="1">
      <alignment horizontal="center"/>
      <protection locked="0"/>
    </xf>
    <xf numFmtId="164" fontId="3" fillId="0" borderId="11" xfId="0" applyNumberFormat="1" applyFont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Alignment="1" applyProtection="1">
      <alignment shrinkToFit="1"/>
      <protection locked="0"/>
    </xf>
    <xf numFmtId="164" fontId="3" fillId="0" borderId="12" xfId="0" applyNumberFormat="1" applyFont="1" applyBorder="1" applyAlignment="1" applyProtection="1">
      <alignment horizontal="center"/>
      <protection locked="0"/>
    </xf>
    <xf numFmtId="164" fontId="3" fillId="0" borderId="13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168" fontId="3" fillId="0" borderId="17" xfId="0" applyNumberFormat="1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" xfId="0" applyBorder="1" applyProtection="1">
      <protection locked="0"/>
    </xf>
    <xf numFmtId="168" fontId="3" fillId="0" borderId="18" xfId="0" applyNumberFormat="1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9" xfId="0" applyBorder="1" applyProtection="1">
      <protection locked="0"/>
    </xf>
    <xf numFmtId="168" fontId="3" fillId="0" borderId="20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4" xfId="0" applyBorder="1" applyProtection="1">
      <protection locked="0"/>
    </xf>
    <xf numFmtId="168" fontId="3" fillId="0" borderId="19" xfId="0" applyNumberFormat="1" applyFont="1" applyBorder="1" applyAlignment="1" applyProtection="1">
      <alignment horizontal="center"/>
      <protection locked="0"/>
    </xf>
    <xf numFmtId="168" fontId="3" fillId="0" borderId="1" xfId="0" applyNumberFormat="1" applyFont="1" applyBorder="1" applyProtection="1"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2" fontId="3" fillId="0" borderId="9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Protection="1">
      <protection locked="0"/>
    </xf>
    <xf numFmtId="168" fontId="3" fillId="0" borderId="13" xfId="0" applyNumberFormat="1" applyFont="1" applyBorder="1" applyProtection="1">
      <protection locked="0"/>
    </xf>
    <xf numFmtId="168" fontId="3" fillId="0" borderId="11" xfId="0" applyNumberFormat="1" applyFont="1" applyBorder="1" applyProtection="1">
      <protection locked="0"/>
    </xf>
    <xf numFmtId="0" fontId="6" fillId="2" borderId="27" xfId="0" applyFont="1" applyFill="1" applyBorder="1" applyProtection="1">
      <protection locked="0"/>
    </xf>
    <xf numFmtId="164" fontId="3" fillId="0" borderId="28" xfId="0" applyNumberFormat="1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0" xfId="0" applyBorder="1" applyProtection="1">
      <protection locked="0"/>
    </xf>
    <xf numFmtId="168" fontId="3" fillId="0" borderId="29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31" xfId="0" applyFont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165" fontId="3" fillId="0" borderId="8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shrinkToFit="1"/>
      <protection locked="0"/>
    </xf>
    <xf numFmtId="0" fontId="3" fillId="0" borderId="34" xfId="0" applyFont="1" applyBorder="1" applyAlignment="1" applyProtection="1">
      <alignment horizontal="center" shrinkToFit="1"/>
      <protection locked="0"/>
    </xf>
    <xf numFmtId="0" fontId="3" fillId="0" borderId="35" xfId="0" applyFont="1" applyBorder="1" applyAlignment="1" applyProtection="1">
      <alignment horizontal="center" shrinkToFit="1"/>
      <protection locked="0"/>
    </xf>
    <xf numFmtId="0" fontId="13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37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7" fillId="2" borderId="0" xfId="0" applyFont="1" applyFill="1" applyProtection="1"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4" fillId="2" borderId="25" xfId="0" applyFont="1" applyFill="1" applyBorder="1" applyAlignment="1">
      <alignment horizontal="center"/>
    </xf>
    <xf numFmtId="0" fontId="3" fillId="2" borderId="0" xfId="0" applyFont="1" applyFill="1"/>
    <xf numFmtId="167" fontId="3" fillId="2" borderId="0" xfId="0" applyNumberFormat="1" applyFont="1" applyFill="1"/>
    <xf numFmtId="167" fontId="4" fillId="2" borderId="25" xfId="0" applyNumberFormat="1" applyFont="1" applyFill="1" applyBorder="1"/>
    <xf numFmtId="0" fontId="3" fillId="2" borderId="0" xfId="0" applyFont="1" applyFill="1" applyAlignment="1">
      <alignment shrinkToFit="1"/>
    </xf>
    <xf numFmtId="0" fontId="22" fillId="0" borderId="0" xfId="0" applyFont="1" applyAlignment="1" applyProtection="1">
      <alignment horizontal="left"/>
      <protection locked="0"/>
    </xf>
    <xf numFmtId="167" fontId="4" fillId="2" borderId="25" xfId="0" applyNumberFormat="1" applyFont="1" applyFill="1" applyBorder="1" applyAlignment="1">
      <alignment horizontal="center"/>
    </xf>
    <xf numFmtId="166" fontId="4" fillId="2" borderId="25" xfId="0" applyNumberFormat="1" applyFont="1" applyFill="1" applyBorder="1" applyAlignment="1">
      <alignment horizontal="center"/>
    </xf>
    <xf numFmtId="0" fontId="20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left"/>
      <protection locked="0"/>
    </xf>
    <xf numFmtId="0" fontId="2" fillId="2" borderId="0" xfId="0" applyFont="1" applyFill="1" applyAlignment="1">
      <alignment shrinkToFit="1"/>
    </xf>
    <xf numFmtId="0" fontId="2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25" xfId="0" applyFill="1" applyBorder="1" applyProtection="1">
      <protection locked="0"/>
    </xf>
    <xf numFmtId="166" fontId="3" fillId="2" borderId="0" xfId="0" applyNumberFormat="1" applyFont="1" applyFill="1"/>
    <xf numFmtId="170" fontId="4" fillId="2" borderId="25" xfId="0" applyNumberFormat="1" applyFont="1" applyFill="1" applyBorder="1" applyAlignment="1">
      <alignment horizontal="center" shrinkToFit="1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2" fontId="6" fillId="2" borderId="27" xfId="0" applyNumberFormat="1" applyFont="1" applyFill="1" applyBorder="1" applyAlignment="1">
      <alignment horizontal="center"/>
    </xf>
    <xf numFmtId="2" fontId="4" fillId="2" borderId="27" xfId="0" applyNumberFormat="1" applyFont="1" applyFill="1" applyBorder="1" applyAlignment="1">
      <alignment horizontal="center"/>
    </xf>
    <xf numFmtId="2" fontId="4" fillId="2" borderId="27" xfId="0" applyNumberFormat="1" applyFont="1" applyFill="1" applyBorder="1"/>
    <xf numFmtId="0" fontId="19" fillId="2" borderId="27" xfId="0" applyFont="1" applyFill="1" applyBorder="1"/>
    <xf numFmtId="0" fontId="19" fillId="2" borderId="27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29" xfId="0" applyFont="1" applyFill="1" applyBorder="1"/>
    <xf numFmtId="0" fontId="19" fillId="2" borderId="2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7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168" fontId="3" fillId="0" borderId="22" xfId="0" applyNumberFormat="1" applyFont="1" applyBorder="1" applyProtection="1">
      <protection locked="0"/>
    </xf>
    <xf numFmtId="168" fontId="3" fillId="0" borderId="21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168" fontId="3" fillId="0" borderId="3" xfId="0" applyNumberFormat="1" applyFont="1" applyBorder="1" applyAlignment="1" applyProtection="1">
      <alignment horizontal="center"/>
      <protection locked="0"/>
    </xf>
    <xf numFmtId="164" fontId="3" fillId="0" borderId="5" xfId="0" applyNumberFormat="1" applyFont="1" applyBorder="1" applyAlignment="1" applyProtection="1">
      <alignment horizontal="center"/>
      <protection locked="0"/>
    </xf>
    <xf numFmtId="168" fontId="3" fillId="0" borderId="8" xfId="0" applyNumberFormat="1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 shrinkToFit="1"/>
      <protection locked="0"/>
    </xf>
    <xf numFmtId="0" fontId="3" fillId="0" borderId="22" xfId="0" applyFont="1" applyBorder="1" applyAlignment="1" applyProtection="1">
      <alignment horizontal="center" shrinkToFit="1"/>
      <protection locked="0"/>
    </xf>
    <xf numFmtId="0" fontId="3" fillId="0" borderId="21" xfId="0" applyFont="1" applyBorder="1" applyAlignment="1" applyProtection="1">
      <alignment horizontal="center" shrinkToFit="1"/>
      <protection locked="0"/>
    </xf>
    <xf numFmtId="0" fontId="3" fillId="0" borderId="16" xfId="0" applyFont="1" applyBorder="1" applyAlignment="1" applyProtection="1">
      <alignment horizontal="center" shrinkToFit="1"/>
      <protection locked="0"/>
    </xf>
    <xf numFmtId="0" fontId="3" fillId="0" borderId="23" xfId="0" applyFont="1" applyBorder="1" applyAlignment="1" applyProtection="1">
      <alignment horizontal="center" shrinkToFit="1"/>
      <protection locked="0"/>
    </xf>
    <xf numFmtId="0" fontId="3" fillId="0" borderId="18" xfId="0" applyFont="1" applyBorder="1" applyAlignment="1" applyProtection="1">
      <alignment horizontal="center" shrinkToFit="1"/>
      <protection locked="0"/>
    </xf>
    <xf numFmtId="0" fontId="3" fillId="0" borderId="15" xfId="0" applyFont="1" applyBorder="1" applyAlignment="1" applyProtection="1">
      <alignment horizontal="center" shrinkToFit="1"/>
      <protection locked="0"/>
    </xf>
    <xf numFmtId="0" fontId="3" fillId="0" borderId="0" xfId="0" applyFont="1" applyAlignment="1" applyProtection="1">
      <alignment horizontal="center" shrinkToFit="1"/>
      <protection locked="0"/>
    </xf>
    <xf numFmtId="0" fontId="4" fillId="0" borderId="26" xfId="0" applyFont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38" fontId="4" fillId="0" borderId="0" xfId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31" fillId="0" borderId="0" xfId="0" applyFont="1" applyAlignment="1" applyProtection="1">
      <alignment horizontal="left"/>
      <protection locked="0"/>
    </xf>
    <xf numFmtId="0" fontId="31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6" fillId="0" borderId="53" xfId="0" applyFont="1" applyBorder="1" applyAlignment="1" applyProtection="1">
      <alignment horizontal="center"/>
      <protection locked="0"/>
    </xf>
    <xf numFmtId="0" fontId="26" fillId="0" borderId="54" xfId="0" applyFont="1" applyBorder="1" applyAlignment="1" applyProtection="1">
      <alignment horizontal="center"/>
      <protection locked="0"/>
    </xf>
    <xf numFmtId="0" fontId="26" fillId="0" borderId="64" xfId="0" applyFont="1" applyBorder="1" applyAlignment="1" applyProtection="1">
      <alignment horizontal="center"/>
      <protection locked="0"/>
    </xf>
    <xf numFmtId="0" fontId="26" fillId="0" borderId="56" xfId="0" applyFont="1" applyBorder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26" fillId="0" borderId="18" xfId="0" applyFont="1" applyBorder="1" applyAlignment="1" applyProtection="1">
      <alignment horizontal="center"/>
      <protection locked="0"/>
    </xf>
    <xf numFmtId="0" fontId="26" fillId="0" borderId="58" xfId="0" applyFont="1" applyBorder="1" applyAlignment="1" applyProtection="1">
      <alignment horizontal="center"/>
      <protection locked="0"/>
    </xf>
    <xf numFmtId="0" fontId="26" fillId="0" borderId="59" xfId="0" applyFont="1" applyBorder="1" applyAlignment="1" applyProtection="1">
      <alignment horizontal="center"/>
      <protection locked="0"/>
    </xf>
    <xf numFmtId="0" fontId="26" fillId="0" borderId="65" xfId="0" applyFont="1" applyBorder="1" applyAlignment="1" applyProtection="1">
      <alignment horizontal="center"/>
      <protection locked="0"/>
    </xf>
    <xf numFmtId="0" fontId="28" fillId="0" borderId="61" xfId="0" applyFont="1" applyBorder="1" applyAlignment="1" applyProtection="1">
      <alignment horizontal="center"/>
      <protection locked="0"/>
    </xf>
    <xf numFmtId="0" fontId="28" fillId="0" borderId="54" xfId="0" applyFont="1" applyBorder="1" applyAlignment="1" applyProtection="1">
      <alignment horizontal="center"/>
      <protection locked="0"/>
    </xf>
    <xf numFmtId="0" fontId="28" fillId="0" borderId="55" xfId="0" applyFont="1" applyBorder="1" applyAlignment="1" applyProtection="1">
      <alignment horizontal="center"/>
      <protection locked="0"/>
    </xf>
    <xf numFmtId="0" fontId="29" fillId="0" borderId="35" xfId="0" applyFont="1" applyBorder="1" applyAlignment="1" applyProtection="1">
      <alignment horizontal="center"/>
      <protection locked="0"/>
    </xf>
    <xf numFmtId="0" fontId="29" fillId="0" borderId="66" xfId="0" applyFont="1" applyBorder="1" applyAlignment="1" applyProtection="1">
      <alignment horizontal="center"/>
      <protection locked="0"/>
    </xf>
    <xf numFmtId="0" fontId="29" fillId="0" borderId="67" xfId="0" applyFont="1" applyBorder="1" applyAlignment="1" applyProtection="1">
      <alignment horizontal="center"/>
      <protection locked="0"/>
    </xf>
    <xf numFmtId="0" fontId="29" fillId="0" borderId="68" xfId="0" applyFont="1" applyBorder="1" applyAlignment="1" applyProtection="1">
      <alignment horizontal="center"/>
      <protection locked="0"/>
    </xf>
    <xf numFmtId="0" fontId="29" fillId="0" borderId="26" xfId="0" applyFont="1" applyBorder="1" applyAlignment="1" applyProtection="1">
      <alignment horizontal="center"/>
      <protection locked="0"/>
    </xf>
    <xf numFmtId="0" fontId="29" fillId="0" borderId="69" xfId="0" applyFont="1" applyBorder="1" applyAlignment="1" applyProtection="1">
      <alignment horizontal="center"/>
      <protection locked="0"/>
    </xf>
    <xf numFmtId="0" fontId="29" fillId="0" borderId="62" xfId="0" applyFont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57" xfId="0" applyFont="1" applyBorder="1" applyAlignment="1" applyProtection="1">
      <alignment horizontal="center"/>
      <protection locked="0"/>
    </xf>
    <xf numFmtId="0" fontId="29" fillId="0" borderId="63" xfId="0" applyFont="1" applyBorder="1" applyAlignment="1" applyProtection="1">
      <alignment horizontal="center"/>
      <protection locked="0"/>
    </xf>
    <xf numFmtId="0" fontId="29" fillId="0" borderId="59" xfId="0" applyFont="1" applyBorder="1" applyAlignment="1" applyProtection="1">
      <alignment horizontal="center"/>
      <protection locked="0"/>
    </xf>
    <xf numFmtId="0" fontId="29" fillId="0" borderId="60" xfId="0" applyFont="1" applyBorder="1" applyAlignment="1" applyProtection="1">
      <alignment horizontal="center"/>
      <protection locked="0"/>
    </xf>
    <xf numFmtId="0" fontId="27" fillId="0" borderId="61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64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 wrapText="1"/>
      <protection locked="0"/>
    </xf>
    <xf numFmtId="0" fontId="27" fillId="0" borderId="63" xfId="0" applyFont="1" applyBorder="1" applyAlignment="1" applyProtection="1">
      <alignment horizontal="center" vertical="center"/>
      <protection locked="0"/>
    </xf>
    <xf numFmtId="0" fontId="27" fillId="0" borderId="59" xfId="0" applyFont="1" applyBorder="1" applyAlignment="1" applyProtection="1">
      <alignment horizontal="center" vertical="center"/>
      <protection locked="0"/>
    </xf>
    <xf numFmtId="0" fontId="27" fillId="0" borderId="65" xfId="0" applyFont="1" applyBorder="1" applyAlignment="1" applyProtection="1">
      <alignment horizontal="center" vertical="center"/>
      <protection locked="0"/>
    </xf>
    <xf numFmtId="0" fontId="16" fillId="2" borderId="8" xfId="0" applyFont="1" applyFill="1" applyBorder="1" applyAlignment="1" applyProtection="1">
      <alignment horizontal="center"/>
      <protection locked="0"/>
    </xf>
    <xf numFmtId="0" fontId="16" fillId="2" borderId="19" xfId="0" applyFont="1" applyFill="1" applyBorder="1" applyAlignment="1" applyProtection="1">
      <alignment horizontal="center"/>
      <protection locked="0"/>
    </xf>
    <xf numFmtId="0" fontId="16" fillId="2" borderId="17" xfId="0" applyFont="1" applyFill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shrinkToFit="1"/>
      <protection locked="0"/>
    </xf>
    <xf numFmtId="0" fontId="3" fillId="0" borderId="42" xfId="0" applyFont="1" applyBorder="1" applyAlignment="1" applyProtection="1">
      <alignment horizontal="center" shrinkToFit="1"/>
      <protection locked="0"/>
    </xf>
    <xf numFmtId="0" fontId="3" fillId="0" borderId="43" xfId="0" applyFont="1" applyBorder="1" applyAlignment="1" applyProtection="1">
      <alignment horizontal="center" shrinkToFit="1"/>
      <protection locked="0"/>
    </xf>
    <xf numFmtId="0" fontId="3" fillId="0" borderId="14" xfId="0" applyFont="1" applyBorder="1" applyAlignment="1" applyProtection="1">
      <alignment horizontal="center" shrinkToFit="1"/>
      <protection locked="0"/>
    </xf>
    <xf numFmtId="0" fontId="3" fillId="0" borderId="19" xfId="0" applyFont="1" applyBorder="1" applyAlignment="1" applyProtection="1">
      <alignment horizontal="center" shrinkToFit="1"/>
      <protection locked="0"/>
    </xf>
    <xf numFmtId="0" fontId="3" fillId="0" borderId="17" xfId="0" applyFont="1" applyBorder="1" applyAlignment="1" applyProtection="1">
      <alignment horizontal="center" shrinkToFit="1"/>
      <protection locked="0"/>
    </xf>
    <xf numFmtId="0" fontId="3" fillId="0" borderId="8" xfId="0" applyFont="1" applyBorder="1" applyAlignment="1" applyProtection="1">
      <alignment horizontal="center" shrinkToFit="1"/>
      <protection locked="0"/>
    </xf>
    <xf numFmtId="0" fontId="3" fillId="0" borderId="11" xfId="0" applyFont="1" applyBorder="1" applyAlignment="1" applyProtection="1">
      <alignment horizontal="center" shrinkToFit="1"/>
      <protection locked="0"/>
    </xf>
    <xf numFmtId="0" fontId="4" fillId="0" borderId="26" xfId="0" applyFont="1" applyBorder="1" applyAlignment="1" applyProtection="1">
      <alignment horizontal="left"/>
      <protection locked="0"/>
    </xf>
    <xf numFmtId="38" fontId="4" fillId="0" borderId="19" xfId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48" xfId="0" applyFont="1" applyBorder="1" applyAlignment="1" applyProtection="1">
      <alignment horizontal="center" vertical="top" textRotation="255" shrinkToFit="1"/>
      <protection locked="0"/>
    </xf>
    <xf numFmtId="0" fontId="3" fillId="0" borderId="49" xfId="0" applyFont="1" applyBorder="1" applyAlignment="1" applyProtection="1">
      <alignment horizontal="center" vertical="top" textRotation="255" shrinkToFit="1"/>
      <protection locked="0"/>
    </xf>
    <xf numFmtId="0" fontId="3" fillId="0" borderId="50" xfId="0" applyFont="1" applyBorder="1" applyAlignment="1" applyProtection="1">
      <alignment horizontal="center" vertical="top" textRotation="255" shrinkToFit="1"/>
      <protection locked="0"/>
    </xf>
    <xf numFmtId="0" fontId="3" fillId="0" borderId="48" xfId="0" applyFont="1" applyBorder="1" applyAlignment="1" applyProtection="1">
      <alignment horizontal="center" vertical="justify"/>
      <protection locked="0"/>
    </xf>
    <xf numFmtId="0" fontId="3" fillId="0" borderId="49" xfId="0" applyFont="1" applyBorder="1" applyAlignment="1" applyProtection="1">
      <alignment horizontal="center" vertical="justify"/>
      <protection locked="0"/>
    </xf>
    <xf numFmtId="0" fontId="3" fillId="0" borderId="50" xfId="0" applyFont="1" applyBorder="1" applyAlignment="1" applyProtection="1">
      <alignment horizontal="center" vertical="justify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 applyProtection="1">
      <alignment horizontal="center" vertical="center" shrinkToFit="1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3" fillId="0" borderId="46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59055</xdr:colOff>
      <xdr:row>5</xdr:row>
      <xdr:rowOff>0</xdr:rowOff>
    </xdr:from>
    <xdr:ext cx="49885" cy="206467"/>
    <xdr:sp macro="" textlink="">
      <xdr:nvSpPr>
        <xdr:cNvPr id="2" name="Rectangle 410">
          <a:extLst>
            <a:ext uri="{FF2B5EF4-FFF2-40B4-BE49-F238E27FC236}">
              <a16:creationId xmlns:a16="http://schemas.microsoft.com/office/drawing/2014/main" id="{9A90812C-ADBF-45B5-B85E-D6E8A7335A36}"/>
            </a:ext>
          </a:extLst>
        </xdr:cNvPr>
        <xdr:cNvSpPr>
          <a:spLocks noChangeArrowheads="1"/>
        </xdr:cNvSpPr>
      </xdr:nvSpPr>
      <xdr:spPr bwMode="auto">
        <a:xfrm>
          <a:off x="11717655" y="1028700"/>
          <a:ext cx="49885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37</xdr:col>
      <xdr:colOff>0</xdr:colOff>
      <xdr:row>5</xdr:row>
      <xdr:rowOff>0</xdr:rowOff>
    </xdr:from>
    <xdr:ext cx="0" cy="133350"/>
    <xdr:sp macro="" textlink="">
      <xdr:nvSpPr>
        <xdr:cNvPr id="3" name="Rectangle 412">
          <a:extLst>
            <a:ext uri="{FF2B5EF4-FFF2-40B4-BE49-F238E27FC236}">
              <a16:creationId xmlns:a16="http://schemas.microsoft.com/office/drawing/2014/main" id="{6A772378-4ECF-4CDA-9CE7-94CD01DB7EF3}"/>
            </a:ext>
          </a:extLst>
        </xdr:cNvPr>
        <xdr:cNvSpPr>
          <a:spLocks noChangeArrowheads="1"/>
        </xdr:cNvSpPr>
      </xdr:nvSpPr>
      <xdr:spPr bwMode="auto">
        <a:xfrm>
          <a:off x="25374600" y="10287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38100</xdr:colOff>
      <xdr:row>5</xdr:row>
      <xdr:rowOff>0</xdr:rowOff>
    </xdr:from>
    <xdr:ext cx="0" cy="133350"/>
    <xdr:sp macro="" textlink="">
      <xdr:nvSpPr>
        <xdr:cNvPr id="4" name="Rectangle 413">
          <a:extLst>
            <a:ext uri="{FF2B5EF4-FFF2-40B4-BE49-F238E27FC236}">
              <a16:creationId xmlns:a16="http://schemas.microsoft.com/office/drawing/2014/main" id="{7EBF4BD9-1315-40D3-8A09-E26841E1ACF7}"/>
            </a:ext>
          </a:extLst>
        </xdr:cNvPr>
        <xdr:cNvSpPr>
          <a:spLocks noChangeArrowheads="1"/>
        </xdr:cNvSpPr>
      </xdr:nvSpPr>
      <xdr:spPr bwMode="auto">
        <a:xfrm>
          <a:off x="25412700" y="10287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289560</xdr:colOff>
      <xdr:row>5</xdr:row>
      <xdr:rowOff>0</xdr:rowOff>
    </xdr:from>
    <xdr:ext cx="38472" cy="176972"/>
    <xdr:sp macro="" textlink="">
      <xdr:nvSpPr>
        <xdr:cNvPr id="5" name="Rectangle 416">
          <a:extLst>
            <a:ext uri="{FF2B5EF4-FFF2-40B4-BE49-F238E27FC236}">
              <a16:creationId xmlns:a16="http://schemas.microsoft.com/office/drawing/2014/main" id="{A8A6EA19-DB28-4EDE-850A-41A2123CF872}"/>
            </a:ext>
          </a:extLst>
        </xdr:cNvPr>
        <xdr:cNvSpPr>
          <a:spLocks noChangeArrowheads="1"/>
        </xdr:cNvSpPr>
      </xdr:nvSpPr>
      <xdr:spPr bwMode="auto">
        <a:xfrm>
          <a:off x="25664160" y="1028700"/>
          <a:ext cx="38472" cy="176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18</xdr:col>
      <xdr:colOff>388620</xdr:colOff>
      <xdr:row>5</xdr:row>
      <xdr:rowOff>0</xdr:rowOff>
    </xdr:from>
    <xdr:ext cx="49885" cy="206467"/>
    <xdr:sp macro="" textlink="">
      <xdr:nvSpPr>
        <xdr:cNvPr id="6" name="Rectangle 474">
          <a:extLst>
            <a:ext uri="{FF2B5EF4-FFF2-40B4-BE49-F238E27FC236}">
              <a16:creationId xmlns:a16="http://schemas.microsoft.com/office/drawing/2014/main" id="{52AC3DDB-7D3F-4F95-A2F1-05ACA7E635B4}"/>
            </a:ext>
          </a:extLst>
        </xdr:cNvPr>
        <xdr:cNvSpPr>
          <a:spLocks noChangeArrowheads="1"/>
        </xdr:cNvSpPr>
      </xdr:nvSpPr>
      <xdr:spPr bwMode="auto">
        <a:xfrm>
          <a:off x="12733020" y="1028700"/>
          <a:ext cx="49885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37</xdr:col>
      <xdr:colOff>57150</xdr:colOff>
      <xdr:row>5</xdr:row>
      <xdr:rowOff>0</xdr:rowOff>
    </xdr:from>
    <xdr:ext cx="28534" cy="117917"/>
    <xdr:sp macro="" textlink="">
      <xdr:nvSpPr>
        <xdr:cNvPr id="7" name="Rectangle 477">
          <a:extLst>
            <a:ext uri="{FF2B5EF4-FFF2-40B4-BE49-F238E27FC236}">
              <a16:creationId xmlns:a16="http://schemas.microsoft.com/office/drawing/2014/main" id="{E092E5A3-4B0B-4B30-8468-C72FBDFCB324}"/>
            </a:ext>
          </a:extLst>
        </xdr:cNvPr>
        <xdr:cNvSpPr>
          <a:spLocks noChangeArrowheads="1"/>
        </xdr:cNvSpPr>
      </xdr:nvSpPr>
      <xdr:spPr bwMode="auto">
        <a:xfrm>
          <a:off x="25431750" y="1028700"/>
          <a:ext cx="28534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32</xdr:col>
      <xdr:colOff>123825</xdr:colOff>
      <xdr:row>5</xdr:row>
      <xdr:rowOff>0</xdr:rowOff>
    </xdr:from>
    <xdr:ext cx="0" cy="112183"/>
    <xdr:sp macro="" textlink="">
      <xdr:nvSpPr>
        <xdr:cNvPr id="8" name="Rectangle 479">
          <a:extLst>
            <a:ext uri="{FF2B5EF4-FFF2-40B4-BE49-F238E27FC236}">
              <a16:creationId xmlns:a16="http://schemas.microsoft.com/office/drawing/2014/main" id="{AFB15941-B503-4BCC-835E-75072263EF30}"/>
            </a:ext>
          </a:extLst>
        </xdr:cNvPr>
        <xdr:cNvSpPr>
          <a:spLocks noChangeArrowheads="1"/>
        </xdr:cNvSpPr>
      </xdr:nvSpPr>
      <xdr:spPr bwMode="auto">
        <a:xfrm>
          <a:off x="22069425" y="1028700"/>
          <a:ext cx="0" cy="112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32</xdr:col>
      <xdr:colOff>266700</xdr:colOff>
      <xdr:row>5</xdr:row>
      <xdr:rowOff>0</xdr:rowOff>
    </xdr:from>
    <xdr:ext cx="0" cy="112183"/>
    <xdr:sp macro="" textlink="">
      <xdr:nvSpPr>
        <xdr:cNvPr id="9" name="Rectangle 480">
          <a:extLst>
            <a:ext uri="{FF2B5EF4-FFF2-40B4-BE49-F238E27FC236}">
              <a16:creationId xmlns:a16="http://schemas.microsoft.com/office/drawing/2014/main" id="{A62F8EE3-F413-458D-A854-8C78220F67B2}"/>
            </a:ext>
          </a:extLst>
        </xdr:cNvPr>
        <xdr:cNvSpPr>
          <a:spLocks noChangeArrowheads="1"/>
        </xdr:cNvSpPr>
      </xdr:nvSpPr>
      <xdr:spPr bwMode="auto">
        <a:xfrm>
          <a:off x="22212300" y="1028700"/>
          <a:ext cx="0" cy="112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37</xdr:col>
      <xdr:colOff>346710</xdr:colOff>
      <xdr:row>5</xdr:row>
      <xdr:rowOff>0</xdr:rowOff>
    </xdr:from>
    <xdr:ext cx="25648" cy="117981"/>
    <xdr:sp macro="" textlink="">
      <xdr:nvSpPr>
        <xdr:cNvPr id="10" name="Rectangle 482">
          <a:extLst>
            <a:ext uri="{FF2B5EF4-FFF2-40B4-BE49-F238E27FC236}">
              <a16:creationId xmlns:a16="http://schemas.microsoft.com/office/drawing/2014/main" id="{597E3EC0-A144-4137-A67E-4D4F46AF0AC3}"/>
            </a:ext>
          </a:extLst>
        </xdr:cNvPr>
        <xdr:cNvSpPr>
          <a:spLocks noChangeArrowheads="1"/>
        </xdr:cNvSpPr>
      </xdr:nvSpPr>
      <xdr:spPr bwMode="auto">
        <a:xfrm>
          <a:off x="25721310" y="102870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19</xdr:col>
      <xdr:colOff>251460</xdr:colOff>
      <xdr:row>5</xdr:row>
      <xdr:rowOff>0</xdr:rowOff>
    </xdr:from>
    <xdr:ext cx="49885" cy="206467"/>
    <xdr:sp macro="" textlink="">
      <xdr:nvSpPr>
        <xdr:cNvPr id="11" name="Rectangle 510">
          <a:extLst>
            <a:ext uri="{FF2B5EF4-FFF2-40B4-BE49-F238E27FC236}">
              <a16:creationId xmlns:a16="http://schemas.microsoft.com/office/drawing/2014/main" id="{5CB82C6A-90F6-4B72-A161-553FB6EC0A96}"/>
            </a:ext>
          </a:extLst>
        </xdr:cNvPr>
        <xdr:cNvSpPr>
          <a:spLocks noChangeArrowheads="1"/>
        </xdr:cNvSpPr>
      </xdr:nvSpPr>
      <xdr:spPr bwMode="auto">
        <a:xfrm>
          <a:off x="13281660" y="1028700"/>
          <a:ext cx="49885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37</xdr:col>
      <xdr:colOff>127635</xdr:colOff>
      <xdr:row>5</xdr:row>
      <xdr:rowOff>0</xdr:rowOff>
    </xdr:from>
    <xdr:ext cx="28534" cy="117917"/>
    <xdr:sp macro="" textlink="">
      <xdr:nvSpPr>
        <xdr:cNvPr id="12" name="Rectangle 512">
          <a:extLst>
            <a:ext uri="{FF2B5EF4-FFF2-40B4-BE49-F238E27FC236}">
              <a16:creationId xmlns:a16="http://schemas.microsoft.com/office/drawing/2014/main" id="{53E96C63-822B-443A-8C41-6D58693455C1}"/>
            </a:ext>
          </a:extLst>
        </xdr:cNvPr>
        <xdr:cNvSpPr>
          <a:spLocks noChangeArrowheads="1"/>
        </xdr:cNvSpPr>
      </xdr:nvSpPr>
      <xdr:spPr bwMode="auto">
        <a:xfrm>
          <a:off x="25502235" y="1028700"/>
          <a:ext cx="28534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37</xdr:col>
      <xdr:colOff>198120</xdr:colOff>
      <xdr:row>5</xdr:row>
      <xdr:rowOff>0</xdr:rowOff>
    </xdr:from>
    <xdr:ext cx="28534" cy="117917"/>
    <xdr:sp macro="" textlink="">
      <xdr:nvSpPr>
        <xdr:cNvPr id="13" name="Rectangle 514">
          <a:extLst>
            <a:ext uri="{FF2B5EF4-FFF2-40B4-BE49-F238E27FC236}">
              <a16:creationId xmlns:a16="http://schemas.microsoft.com/office/drawing/2014/main" id="{243CA2C5-9827-4E05-AFB8-3C2993F3D281}"/>
            </a:ext>
          </a:extLst>
        </xdr:cNvPr>
        <xdr:cNvSpPr>
          <a:spLocks noChangeArrowheads="1"/>
        </xdr:cNvSpPr>
      </xdr:nvSpPr>
      <xdr:spPr bwMode="auto">
        <a:xfrm>
          <a:off x="25572720" y="1028700"/>
          <a:ext cx="28534" cy="1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7</xdr:col>
      <xdr:colOff>80010</xdr:colOff>
      <xdr:row>5</xdr:row>
      <xdr:rowOff>0</xdr:rowOff>
    </xdr:from>
    <xdr:ext cx="44884" cy="206467"/>
    <xdr:sp macro="" textlink="">
      <xdr:nvSpPr>
        <xdr:cNvPr id="14" name="Rectangle 542">
          <a:extLst>
            <a:ext uri="{FF2B5EF4-FFF2-40B4-BE49-F238E27FC236}">
              <a16:creationId xmlns:a16="http://schemas.microsoft.com/office/drawing/2014/main" id="{34F07578-F7DD-45F3-AEE2-A3910B86A7C4}"/>
            </a:ext>
          </a:extLst>
        </xdr:cNvPr>
        <xdr:cNvSpPr>
          <a:spLocks noChangeArrowheads="1"/>
        </xdr:cNvSpPr>
      </xdr:nvSpPr>
      <xdr:spPr bwMode="auto">
        <a:xfrm>
          <a:off x="4880610" y="1028700"/>
          <a:ext cx="44884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6</xdr:col>
      <xdr:colOff>369570</xdr:colOff>
      <xdr:row>5</xdr:row>
      <xdr:rowOff>0</xdr:rowOff>
    </xdr:from>
    <xdr:ext cx="42769" cy="177036"/>
    <xdr:sp macro="" textlink="">
      <xdr:nvSpPr>
        <xdr:cNvPr id="15" name="Rectangle 544">
          <a:extLst>
            <a:ext uri="{FF2B5EF4-FFF2-40B4-BE49-F238E27FC236}">
              <a16:creationId xmlns:a16="http://schemas.microsoft.com/office/drawing/2014/main" id="{567D1744-42DF-4181-8112-68038730E60F}"/>
            </a:ext>
          </a:extLst>
        </xdr:cNvPr>
        <xdr:cNvSpPr>
          <a:spLocks noChangeArrowheads="1"/>
        </xdr:cNvSpPr>
      </xdr:nvSpPr>
      <xdr:spPr bwMode="auto">
        <a:xfrm>
          <a:off x="4484370" y="1028700"/>
          <a:ext cx="42769" cy="177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19</xdr:col>
      <xdr:colOff>89535</xdr:colOff>
      <xdr:row>5</xdr:row>
      <xdr:rowOff>0</xdr:rowOff>
    </xdr:from>
    <xdr:ext cx="49885" cy="206467"/>
    <xdr:sp macro="" textlink="">
      <xdr:nvSpPr>
        <xdr:cNvPr id="16" name="Rectangle 546">
          <a:extLst>
            <a:ext uri="{FF2B5EF4-FFF2-40B4-BE49-F238E27FC236}">
              <a16:creationId xmlns:a16="http://schemas.microsoft.com/office/drawing/2014/main" id="{19DB9841-7409-4CDC-A05D-FCCBF2F1216F}"/>
            </a:ext>
          </a:extLst>
        </xdr:cNvPr>
        <xdr:cNvSpPr>
          <a:spLocks noChangeArrowheads="1"/>
        </xdr:cNvSpPr>
      </xdr:nvSpPr>
      <xdr:spPr bwMode="auto">
        <a:xfrm>
          <a:off x="13119735" y="1028700"/>
          <a:ext cx="49885" cy="206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33</xdr:col>
      <xdr:colOff>0</xdr:colOff>
      <xdr:row>5</xdr:row>
      <xdr:rowOff>0</xdr:rowOff>
    </xdr:from>
    <xdr:ext cx="32060" cy="132665"/>
    <xdr:sp macro="" textlink="">
      <xdr:nvSpPr>
        <xdr:cNvPr id="17" name="Rectangle 550">
          <a:extLst>
            <a:ext uri="{FF2B5EF4-FFF2-40B4-BE49-F238E27FC236}">
              <a16:creationId xmlns:a16="http://schemas.microsoft.com/office/drawing/2014/main" id="{DC628713-4B0E-4A89-9C41-8DBF104F8747}"/>
            </a:ext>
          </a:extLst>
        </xdr:cNvPr>
        <xdr:cNvSpPr>
          <a:spLocks noChangeArrowheads="1"/>
        </xdr:cNvSpPr>
      </xdr:nvSpPr>
      <xdr:spPr bwMode="auto">
        <a:xfrm>
          <a:off x="22631400" y="1028700"/>
          <a:ext cx="32060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D2BF-7BB7-45B5-BEA1-7005D83F42D3}">
  <sheetPr>
    <pageSetUpPr fitToPage="1"/>
  </sheetPr>
  <dimension ref="A1:CR82"/>
  <sheetViews>
    <sheetView showGridLines="0" showZeros="0" tabSelected="1" topLeftCell="G40" zoomScale="80" zoomScaleNormal="80" zoomScaleSheetLayoutView="50" workbookViewId="0">
      <selection activeCell="J35" sqref="J35"/>
    </sheetView>
  </sheetViews>
  <sheetFormatPr defaultColWidth="9" defaultRowHeight="13.2"/>
  <cols>
    <col min="1" max="1" width="7.88671875" style="1" customWidth="1"/>
    <col min="2" max="2" width="16.109375" style="1" customWidth="1"/>
    <col min="3" max="3" width="9" style="1"/>
    <col min="4" max="4" width="9.33203125" style="1" customWidth="1"/>
    <col min="5" max="6" width="8.6640625" style="1" customWidth="1"/>
    <col min="7" max="7" width="9.21875" style="1" customWidth="1"/>
    <col min="8" max="8" width="7.77734375" style="1" customWidth="1"/>
    <col min="9" max="9" width="7.88671875" style="1" customWidth="1"/>
    <col min="10" max="10" width="6.6640625" style="1" customWidth="1"/>
    <col min="11" max="11" width="7.88671875" style="1" customWidth="1"/>
    <col min="12" max="13" width="6.109375" style="1" customWidth="1"/>
    <col min="14" max="14" width="7.77734375" style="1" customWidth="1"/>
    <col min="15" max="15" width="5.77734375" style="1" customWidth="1"/>
    <col min="16" max="16" width="6.21875" style="1" customWidth="1"/>
    <col min="17" max="17" width="6.109375" style="1" customWidth="1"/>
    <col min="18" max="19" width="5.77734375" style="1" customWidth="1"/>
    <col min="20" max="20" width="6.33203125" style="1" customWidth="1"/>
    <col min="21" max="30" width="5.44140625" style="1" customWidth="1"/>
    <col min="31" max="31" width="6.21875" style="1" customWidth="1"/>
    <col min="32" max="34" width="5.44140625" style="1" customWidth="1"/>
    <col min="35" max="35" width="5.88671875" style="1" customWidth="1"/>
    <col min="36" max="36" width="6" style="1" customWidth="1"/>
    <col min="37" max="37" width="5.44140625" style="1" customWidth="1"/>
    <col min="38" max="39" width="5.88671875" style="1" customWidth="1"/>
    <col min="40" max="40" width="6.21875" style="1" customWidth="1"/>
    <col min="41" max="41" width="7.44140625" style="1" customWidth="1"/>
    <col min="42" max="42" width="6.33203125" style="1" customWidth="1"/>
    <col min="43" max="43" width="15.44140625" style="1" customWidth="1"/>
    <col min="44" max="44" width="7.44140625" style="1" customWidth="1"/>
    <col min="45" max="16384" width="9" style="1"/>
  </cols>
  <sheetData>
    <row r="1" spans="1:46" ht="14.4" thickTop="1">
      <c r="H1" s="162"/>
      <c r="I1" s="163"/>
      <c r="J1" s="164"/>
      <c r="K1" s="186" t="s">
        <v>197</v>
      </c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8"/>
      <c r="AC1" s="171" t="s">
        <v>202</v>
      </c>
      <c r="AD1" s="172"/>
      <c r="AE1" s="172"/>
      <c r="AF1" s="173"/>
    </row>
    <row r="2" spans="1:46">
      <c r="H2" s="165"/>
      <c r="I2" s="166"/>
      <c r="J2" s="167"/>
      <c r="K2" s="189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1"/>
      <c r="AC2" s="174" t="s">
        <v>198</v>
      </c>
      <c r="AD2" s="175"/>
      <c r="AE2" s="175"/>
      <c r="AF2" s="176"/>
    </row>
    <row r="3" spans="1:46">
      <c r="H3" s="165"/>
      <c r="I3" s="166"/>
      <c r="J3" s="167"/>
      <c r="K3" s="192" t="s">
        <v>204</v>
      </c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1"/>
      <c r="AC3" s="177" t="s">
        <v>199</v>
      </c>
      <c r="AD3" s="178"/>
      <c r="AE3" s="178"/>
      <c r="AF3" s="179"/>
    </row>
    <row r="4" spans="1:46">
      <c r="H4" s="165"/>
      <c r="I4" s="166"/>
      <c r="J4" s="167"/>
      <c r="K4" s="189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1"/>
      <c r="AC4" s="180" t="s">
        <v>200</v>
      </c>
      <c r="AD4" s="181"/>
      <c r="AE4" s="181"/>
      <c r="AF4" s="182"/>
    </row>
    <row r="5" spans="1:46">
      <c r="H5" s="165"/>
      <c r="I5" s="166"/>
      <c r="J5" s="167"/>
      <c r="K5" s="189" t="s">
        <v>203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1"/>
      <c r="AC5" s="177" t="s">
        <v>201</v>
      </c>
      <c r="AD5" s="178"/>
      <c r="AE5" s="178"/>
      <c r="AF5" s="179"/>
    </row>
    <row r="6" spans="1:46" ht="14.55" customHeight="1" thickBot="1">
      <c r="H6" s="168"/>
      <c r="I6" s="169"/>
      <c r="J6" s="170"/>
      <c r="K6" s="193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5"/>
      <c r="AC6" s="183" t="s">
        <v>0</v>
      </c>
      <c r="AD6" s="184"/>
      <c r="AE6" s="184"/>
      <c r="AF6" s="185"/>
    </row>
    <row r="7" spans="1:46" ht="13.8" thickTop="1">
      <c r="A7" s="71"/>
      <c r="B7" s="71"/>
      <c r="C7" s="71"/>
      <c r="D7" s="71"/>
      <c r="E7" s="71"/>
      <c r="F7" s="71"/>
      <c r="G7" s="71"/>
    </row>
    <row r="8" spans="1:46" ht="15.6">
      <c r="A8" s="3"/>
      <c r="B8" s="161" t="s">
        <v>196</v>
      </c>
      <c r="C8" s="161"/>
      <c r="D8" s="161"/>
      <c r="E8" s="161"/>
      <c r="F8" s="161"/>
      <c r="G8" s="16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3"/>
      <c r="AT8" s="3"/>
    </row>
    <row r="9" spans="1:46" ht="16.5" customHeight="1">
      <c r="A9" s="3"/>
      <c r="B9" s="161"/>
      <c r="C9" s="161"/>
      <c r="D9" s="161"/>
      <c r="E9" s="161"/>
      <c r="F9" s="161"/>
      <c r="G9" s="16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9"/>
      <c r="AH9" s="49"/>
      <c r="AI9" s="49"/>
      <c r="AJ9" s="49"/>
      <c r="AK9" s="49"/>
      <c r="AL9" s="4"/>
      <c r="AM9" s="4" t="s">
        <v>1</v>
      </c>
      <c r="AN9" s="158" t="s">
        <v>1</v>
      </c>
      <c r="AO9" s="157" t="s">
        <v>1</v>
      </c>
      <c r="AP9" s="4"/>
      <c r="AQ9" s="4"/>
      <c r="AR9" s="4"/>
      <c r="AS9" s="3"/>
      <c r="AT9" s="3"/>
    </row>
    <row r="10" spans="1:46" ht="20.399999999999999">
      <c r="A10" s="3"/>
      <c r="B10" s="161" t="s">
        <v>2</v>
      </c>
      <c r="C10" s="220"/>
      <c r="D10" s="220"/>
      <c r="E10" s="220"/>
      <c r="F10" s="161"/>
      <c r="G10" s="161"/>
      <c r="H10" s="4"/>
      <c r="I10" s="4"/>
      <c r="J10" s="4"/>
      <c r="K10" s="51" t="s">
        <v>3</v>
      </c>
      <c r="L10" s="51"/>
      <c r="M10" s="51"/>
      <c r="N10" s="51"/>
      <c r="O10" s="52"/>
      <c r="P10" s="52"/>
      <c r="Q10" s="52"/>
      <c r="R10" s="52"/>
      <c r="S10" s="52"/>
      <c r="T10" s="52"/>
      <c r="U10" s="50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0"/>
      <c r="AG10" s="4"/>
      <c r="AH10" s="4"/>
      <c r="AI10" s="4"/>
      <c r="AJ10" s="4"/>
      <c r="AK10" s="4"/>
      <c r="AL10" s="4"/>
      <c r="AM10" s="4"/>
      <c r="AN10" s="161" t="s">
        <v>4</v>
      </c>
      <c r="AO10" s="161"/>
      <c r="AP10" s="4"/>
      <c r="AQ10" s="4"/>
      <c r="AR10" s="4"/>
      <c r="AS10" s="3"/>
      <c r="AT10" s="3"/>
    </row>
    <row r="11" spans="1:46" ht="18.75" customHeight="1">
      <c r="A11" s="3"/>
      <c r="B11" s="72" t="s">
        <v>5</v>
      </c>
      <c r="C11" s="221"/>
      <c r="D11" s="221"/>
      <c r="E11" s="73" t="s">
        <v>6</v>
      </c>
      <c r="F11" s="73"/>
      <c r="G11" s="73"/>
      <c r="H11" s="73"/>
      <c r="I11" s="73"/>
      <c r="J11" s="4"/>
      <c r="K11" s="4" t="s">
        <v>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161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222"/>
      <c r="AQ11" s="222"/>
      <c r="AR11" s="222"/>
      <c r="AS11" s="3"/>
      <c r="AT11" s="3"/>
    </row>
    <row r="12" spans="1:46" ht="18" customHeight="1">
      <c r="A12" s="3"/>
      <c r="B12" s="74" t="s">
        <v>8</v>
      </c>
      <c r="C12" s="221"/>
      <c r="D12" s="221"/>
      <c r="E12" s="73" t="s">
        <v>9</v>
      </c>
      <c r="F12" s="156"/>
      <c r="G12" s="156"/>
      <c r="H12" s="156"/>
      <c r="I12" s="7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61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161"/>
      <c r="AN12" s="155" t="s">
        <v>10</v>
      </c>
      <c r="AO12" s="154" t="s">
        <v>1</v>
      </c>
      <c r="AP12" s="154"/>
      <c r="AQ12" s="154"/>
      <c r="AR12" s="4"/>
      <c r="AS12" s="3"/>
      <c r="AT12" s="3"/>
    </row>
    <row r="13" spans="1:46" ht="21.75" customHeight="1" thickBot="1">
      <c r="A13" s="4" t="s">
        <v>11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5"/>
      <c r="AO13" s="5"/>
      <c r="AP13" s="3"/>
      <c r="AQ13" s="3"/>
      <c r="AR13" s="3"/>
      <c r="AS13" s="3"/>
      <c r="AT13" s="3"/>
    </row>
    <row r="14" spans="1:46" ht="16.5" customHeight="1" thickBot="1">
      <c r="A14" s="223" t="s">
        <v>12</v>
      </c>
      <c r="B14" s="226" t="s">
        <v>13</v>
      </c>
      <c r="C14" s="229" t="s">
        <v>14</v>
      </c>
      <c r="D14" s="75" t="s">
        <v>15</v>
      </c>
      <c r="E14" s="231" t="s">
        <v>16</v>
      </c>
      <c r="F14" s="232"/>
      <c r="G14" s="232"/>
      <c r="H14" s="232"/>
      <c r="I14" s="232"/>
      <c r="J14" s="235" t="s">
        <v>17</v>
      </c>
      <c r="K14" s="236"/>
      <c r="L14" s="236"/>
      <c r="M14" s="236"/>
      <c r="N14" s="236"/>
      <c r="O14" s="236"/>
      <c r="P14" s="236"/>
      <c r="Q14" s="236"/>
      <c r="R14" s="236"/>
      <c r="S14" s="236"/>
      <c r="T14" s="237"/>
      <c r="U14" s="212" t="s">
        <v>18</v>
      </c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4"/>
      <c r="AM14" s="200" t="s">
        <v>19</v>
      </c>
      <c r="AN14" s="201"/>
      <c r="AO14" s="202"/>
      <c r="AP14" s="206" t="s">
        <v>20</v>
      </c>
      <c r="AQ14" s="207"/>
      <c r="AR14" s="208"/>
      <c r="AS14" s="3"/>
      <c r="AT14" s="3"/>
    </row>
    <row r="15" spans="1:46" ht="15.6">
      <c r="A15" s="224"/>
      <c r="B15" s="227"/>
      <c r="C15" s="230"/>
      <c r="D15" s="76" t="s">
        <v>21</v>
      </c>
      <c r="E15" s="233"/>
      <c r="F15" s="234"/>
      <c r="G15" s="234"/>
      <c r="H15" s="234"/>
      <c r="I15" s="234"/>
      <c r="J15" s="212" t="s">
        <v>22</v>
      </c>
      <c r="K15" s="213"/>
      <c r="L15" s="213"/>
      <c r="M15" s="213"/>
      <c r="N15" s="214"/>
      <c r="O15" s="212" t="s">
        <v>23</v>
      </c>
      <c r="P15" s="213"/>
      <c r="Q15" s="213"/>
      <c r="R15" s="213"/>
      <c r="S15" s="213"/>
      <c r="T15" s="214"/>
      <c r="U15" s="215" t="s">
        <v>24</v>
      </c>
      <c r="V15" s="216"/>
      <c r="W15" s="216"/>
      <c r="X15" s="216"/>
      <c r="Y15" s="216"/>
      <c r="Z15" s="216"/>
      <c r="AA15" s="216"/>
      <c r="AB15" s="216"/>
      <c r="AC15" s="216"/>
      <c r="AD15" s="216"/>
      <c r="AE15" s="217"/>
      <c r="AF15" s="218" t="s">
        <v>25</v>
      </c>
      <c r="AG15" s="217"/>
      <c r="AH15" s="218" t="s">
        <v>26</v>
      </c>
      <c r="AI15" s="216"/>
      <c r="AJ15" s="216"/>
      <c r="AK15" s="216"/>
      <c r="AL15" s="219"/>
      <c r="AM15" s="203"/>
      <c r="AN15" s="204"/>
      <c r="AO15" s="205"/>
      <c r="AP15" s="209"/>
      <c r="AQ15" s="210"/>
      <c r="AR15" s="211"/>
      <c r="AS15" s="3"/>
      <c r="AT15" s="3"/>
    </row>
    <row r="16" spans="1:46" ht="15.6">
      <c r="A16" s="224"/>
      <c r="B16" s="227"/>
      <c r="C16" s="230" t="s">
        <v>27</v>
      </c>
      <c r="D16" s="76" t="s">
        <v>28</v>
      </c>
      <c r="E16" s="77" t="s">
        <v>29</v>
      </c>
      <c r="F16" s="78" t="s">
        <v>30</v>
      </c>
      <c r="G16" s="78" t="s">
        <v>31</v>
      </c>
      <c r="H16" s="78" t="s">
        <v>32</v>
      </c>
      <c r="I16" s="79" t="s">
        <v>33</v>
      </c>
      <c r="J16" s="80" t="s">
        <v>34</v>
      </c>
      <c r="K16" s="71" t="s">
        <v>35</v>
      </c>
      <c r="L16" s="153" t="s">
        <v>36</v>
      </c>
      <c r="M16" s="78" t="s">
        <v>37</v>
      </c>
      <c r="N16" s="81" t="s">
        <v>38</v>
      </c>
      <c r="O16" s="82" t="s">
        <v>39</v>
      </c>
      <c r="P16" s="71" t="s">
        <v>35</v>
      </c>
      <c r="Q16" s="71" t="s">
        <v>40</v>
      </c>
      <c r="R16" s="153" t="s">
        <v>41</v>
      </c>
      <c r="S16" s="78" t="s">
        <v>37</v>
      </c>
      <c r="T16" s="81" t="s">
        <v>42</v>
      </c>
      <c r="U16" s="152" t="s">
        <v>43</v>
      </c>
      <c r="V16" s="78" t="s">
        <v>44</v>
      </c>
      <c r="W16" s="78" t="s">
        <v>45</v>
      </c>
      <c r="X16" s="78" t="s">
        <v>46</v>
      </c>
      <c r="Y16" s="151" t="s">
        <v>47</v>
      </c>
      <c r="Z16" s="151" t="s">
        <v>48</v>
      </c>
      <c r="AA16" s="151" t="s">
        <v>49</v>
      </c>
      <c r="AB16" s="151" t="s">
        <v>50</v>
      </c>
      <c r="AC16" s="151" t="s">
        <v>51</v>
      </c>
      <c r="AD16" s="151" t="s">
        <v>52</v>
      </c>
      <c r="AE16" s="151" t="s">
        <v>53</v>
      </c>
      <c r="AF16" s="78" t="s">
        <v>44</v>
      </c>
      <c r="AG16" s="78" t="s">
        <v>54</v>
      </c>
      <c r="AH16" s="78" t="s">
        <v>43</v>
      </c>
      <c r="AI16" s="78" t="s">
        <v>44</v>
      </c>
      <c r="AJ16" s="150" t="s">
        <v>55</v>
      </c>
      <c r="AK16" s="150" t="s">
        <v>56</v>
      </c>
      <c r="AL16" s="150" t="s">
        <v>57</v>
      </c>
      <c r="AM16" s="92" t="s">
        <v>58</v>
      </c>
      <c r="AN16" s="93" t="s">
        <v>59</v>
      </c>
      <c r="AO16" s="94" t="s">
        <v>60</v>
      </c>
      <c r="AP16" s="239" t="s">
        <v>61</v>
      </c>
      <c r="AQ16" s="79" t="s">
        <v>62</v>
      </c>
      <c r="AR16" s="95" t="s">
        <v>63</v>
      </c>
      <c r="AS16" s="3"/>
      <c r="AT16" s="3"/>
    </row>
    <row r="17" spans="1:46" ht="33.6" customHeight="1" thickBot="1">
      <c r="A17" s="225"/>
      <c r="B17" s="228"/>
      <c r="C17" s="238"/>
      <c r="D17" s="83" t="s">
        <v>64</v>
      </c>
      <c r="E17" s="84" t="s">
        <v>65</v>
      </c>
      <c r="F17" s="85" t="s">
        <v>66</v>
      </c>
      <c r="G17" s="85" t="s">
        <v>67</v>
      </c>
      <c r="H17" s="85" t="s">
        <v>67</v>
      </c>
      <c r="I17" s="86" t="s">
        <v>68</v>
      </c>
      <c r="J17" s="87" t="s">
        <v>69</v>
      </c>
      <c r="K17" s="88" t="s">
        <v>70</v>
      </c>
      <c r="L17" s="5" t="s">
        <v>69</v>
      </c>
      <c r="M17" s="85" t="s">
        <v>69</v>
      </c>
      <c r="N17" s="89" t="s">
        <v>71</v>
      </c>
      <c r="O17" s="87" t="s">
        <v>69</v>
      </c>
      <c r="P17" s="88" t="s">
        <v>70</v>
      </c>
      <c r="Q17" s="88" t="s">
        <v>72</v>
      </c>
      <c r="R17" s="5" t="s">
        <v>69</v>
      </c>
      <c r="S17" s="85" t="s">
        <v>69</v>
      </c>
      <c r="T17" s="89" t="s">
        <v>71</v>
      </c>
      <c r="U17" s="149" t="s">
        <v>69</v>
      </c>
      <c r="V17" s="147" t="s">
        <v>69</v>
      </c>
      <c r="W17" s="147" t="s">
        <v>69</v>
      </c>
      <c r="X17" s="147" t="s">
        <v>69</v>
      </c>
      <c r="Y17" s="148" t="s">
        <v>69</v>
      </c>
      <c r="Z17" s="148" t="s">
        <v>69</v>
      </c>
      <c r="AA17" s="148" t="s">
        <v>69</v>
      </c>
      <c r="AB17" s="148" t="s">
        <v>69</v>
      </c>
      <c r="AC17" s="148" t="s">
        <v>69</v>
      </c>
      <c r="AD17" s="148" t="s">
        <v>69</v>
      </c>
      <c r="AE17" s="148" t="s">
        <v>69</v>
      </c>
      <c r="AF17" s="147" t="s">
        <v>69</v>
      </c>
      <c r="AG17" s="147" t="s">
        <v>69</v>
      </c>
      <c r="AH17" s="146" t="s">
        <v>69</v>
      </c>
      <c r="AI17" s="146" t="s">
        <v>69</v>
      </c>
      <c r="AJ17" s="146" t="s">
        <v>69</v>
      </c>
      <c r="AK17" s="146" t="s">
        <v>69</v>
      </c>
      <c r="AL17" s="146" t="s">
        <v>69</v>
      </c>
      <c r="AM17" s="84" t="s">
        <v>73</v>
      </c>
      <c r="AN17" s="90" t="s">
        <v>73</v>
      </c>
      <c r="AO17" s="91" t="s">
        <v>73</v>
      </c>
      <c r="AP17" s="240"/>
      <c r="AQ17" s="86" t="s">
        <v>74</v>
      </c>
      <c r="AR17" s="96" t="s">
        <v>75</v>
      </c>
      <c r="AS17" s="3"/>
      <c r="AT17" s="3"/>
    </row>
    <row r="18" spans="1:46" ht="18" customHeight="1">
      <c r="A18" s="101" t="s">
        <v>76</v>
      </c>
      <c r="B18" s="28"/>
      <c r="C18" s="21"/>
      <c r="D18" s="59"/>
      <c r="E18" s="13"/>
      <c r="F18" s="14"/>
      <c r="G18" s="14"/>
      <c r="H18" s="145"/>
      <c r="I18" s="15"/>
      <c r="J18" s="33"/>
      <c r="K18" s="61"/>
      <c r="L18" s="36"/>
      <c r="M18" s="39"/>
      <c r="N18" s="41"/>
      <c r="O18" s="62"/>
      <c r="P18" s="38"/>
      <c r="Q18" s="61"/>
      <c r="R18" s="44"/>
      <c r="S18" s="63"/>
      <c r="T18" s="42"/>
      <c r="U18" s="55"/>
      <c r="V18" s="7"/>
      <c r="W18" s="6"/>
      <c r="X18" s="6"/>
      <c r="Y18" s="6"/>
      <c r="Z18" s="6"/>
      <c r="AA18" s="6"/>
      <c r="AB18" s="6"/>
      <c r="AC18" s="6"/>
      <c r="AD18" s="6"/>
      <c r="AE18" s="6"/>
      <c r="AF18" s="16"/>
      <c r="AG18" s="16"/>
      <c r="AH18" s="68"/>
      <c r="AI18" s="68"/>
      <c r="AJ18" s="68"/>
      <c r="AK18" s="68"/>
      <c r="AL18" s="54"/>
      <c r="AM18" s="20"/>
      <c r="AN18" s="7"/>
      <c r="AO18" s="57"/>
      <c r="AP18" s="17"/>
      <c r="AQ18" s="18"/>
      <c r="AR18" s="19"/>
      <c r="AS18" s="3"/>
      <c r="AT18" s="3"/>
    </row>
    <row r="19" spans="1:46" ht="18" customHeight="1">
      <c r="A19" s="101" t="s">
        <v>77</v>
      </c>
      <c r="B19" s="66"/>
      <c r="C19" s="21"/>
      <c r="D19" s="59"/>
      <c r="E19" s="13"/>
      <c r="F19" s="14"/>
      <c r="G19" s="14"/>
      <c r="H19" s="145"/>
      <c r="I19" s="15"/>
      <c r="J19" s="37"/>
      <c r="K19" s="60"/>
      <c r="L19" s="32"/>
      <c r="M19" s="7"/>
      <c r="N19" s="42"/>
      <c r="O19" s="33"/>
      <c r="P19" s="60"/>
      <c r="Q19" s="60"/>
      <c r="R19" s="14"/>
      <c r="S19" s="7"/>
      <c r="T19" s="42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20"/>
      <c r="AN19" s="7"/>
      <c r="AO19" s="57"/>
      <c r="AP19" s="17"/>
      <c r="AQ19" s="18"/>
      <c r="AR19" s="19"/>
      <c r="AS19" s="3"/>
      <c r="AT19" s="3"/>
    </row>
    <row r="20" spans="1:46" ht="18" customHeight="1">
      <c r="A20" s="101" t="s">
        <v>78</v>
      </c>
      <c r="B20" s="27"/>
      <c r="C20" s="21"/>
      <c r="D20" s="59"/>
      <c r="E20" s="13"/>
      <c r="F20" s="14"/>
      <c r="G20" s="14"/>
      <c r="H20" s="145"/>
      <c r="I20" s="15"/>
      <c r="J20" s="37"/>
      <c r="K20" s="60"/>
      <c r="L20" s="32"/>
      <c r="M20" s="7"/>
      <c r="N20" s="42"/>
      <c r="O20" s="67"/>
      <c r="P20" s="60"/>
      <c r="Q20" s="60"/>
      <c r="R20" s="14"/>
      <c r="S20" s="7"/>
      <c r="T20" s="42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20"/>
      <c r="AN20" s="7"/>
      <c r="AO20" s="57"/>
      <c r="AP20" s="17"/>
      <c r="AQ20" s="18"/>
      <c r="AR20" s="19"/>
      <c r="AS20" s="3"/>
      <c r="AT20" s="3"/>
    </row>
    <row r="21" spans="1:46" ht="18" customHeight="1">
      <c r="A21" s="101" t="s">
        <v>79</v>
      </c>
      <c r="B21" s="27"/>
      <c r="C21" s="21"/>
      <c r="D21" s="59"/>
      <c r="E21" s="13"/>
      <c r="F21" s="14"/>
      <c r="G21" s="14"/>
      <c r="H21" s="145"/>
      <c r="I21" s="15"/>
      <c r="J21" s="37"/>
      <c r="K21" s="60"/>
      <c r="L21" s="32"/>
      <c r="M21" s="7"/>
      <c r="N21" s="42"/>
      <c r="O21" s="33"/>
      <c r="P21" s="60"/>
      <c r="Q21" s="60"/>
      <c r="R21" s="14"/>
      <c r="S21" s="7"/>
      <c r="T21" s="42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20"/>
      <c r="AN21" s="7"/>
      <c r="AO21" s="57"/>
      <c r="AP21" s="17"/>
      <c r="AQ21" s="18"/>
      <c r="AR21" s="19"/>
      <c r="AS21" s="3"/>
      <c r="AT21" s="3"/>
    </row>
    <row r="22" spans="1:46" ht="18" customHeight="1">
      <c r="A22" s="101" t="s">
        <v>80</v>
      </c>
      <c r="B22" s="66"/>
      <c r="C22" s="21"/>
      <c r="D22" s="59"/>
      <c r="E22" s="13"/>
      <c r="F22" s="14"/>
      <c r="G22" s="14"/>
      <c r="H22" s="145"/>
      <c r="I22" s="15"/>
      <c r="J22" s="37"/>
      <c r="K22" s="60"/>
      <c r="L22" s="32"/>
      <c r="M22" s="7"/>
      <c r="N22" s="42"/>
      <c r="O22" s="67"/>
      <c r="P22" s="60"/>
      <c r="Q22" s="60"/>
      <c r="R22" s="14"/>
      <c r="S22" s="7"/>
      <c r="T22" s="42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20"/>
      <c r="AN22" s="7"/>
      <c r="AO22" s="57"/>
      <c r="AP22" s="17"/>
      <c r="AQ22" s="18"/>
      <c r="AR22" s="19"/>
      <c r="AS22" s="3"/>
      <c r="AT22" s="3"/>
    </row>
    <row r="23" spans="1:46" ht="18" customHeight="1">
      <c r="A23" s="101" t="s">
        <v>81</v>
      </c>
      <c r="B23" s="27"/>
      <c r="C23" s="21"/>
      <c r="D23" s="59"/>
      <c r="E23" s="13"/>
      <c r="F23" s="14"/>
      <c r="G23" s="14"/>
      <c r="H23" s="145"/>
      <c r="I23" s="15"/>
      <c r="J23" s="37"/>
      <c r="K23" s="60"/>
      <c r="L23" s="32"/>
      <c r="M23" s="7"/>
      <c r="N23" s="42"/>
      <c r="O23" s="67"/>
      <c r="P23" s="60"/>
      <c r="Q23" s="60"/>
      <c r="R23" s="14"/>
      <c r="S23" s="7"/>
      <c r="T23" s="42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20"/>
      <c r="AN23" s="7"/>
      <c r="AO23" s="57"/>
      <c r="AP23" s="17"/>
      <c r="AQ23" s="18"/>
      <c r="AR23" s="19"/>
      <c r="AS23" s="3"/>
      <c r="AT23" s="3"/>
    </row>
    <row r="24" spans="1:46" ht="18" customHeight="1">
      <c r="A24" s="101" t="s">
        <v>82</v>
      </c>
      <c r="B24" s="27"/>
      <c r="C24" s="21"/>
      <c r="D24" s="59"/>
      <c r="E24" s="13"/>
      <c r="F24" s="14"/>
      <c r="G24" s="14"/>
      <c r="H24" s="145"/>
      <c r="I24" s="15"/>
      <c r="J24" s="37"/>
      <c r="K24" s="60"/>
      <c r="L24" s="32"/>
      <c r="M24" s="7"/>
      <c r="N24" s="42"/>
      <c r="O24" s="37"/>
      <c r="P24" s="60"/>
      <c r="Q24" s="60"/>
      <c r="R24" s="14"/>
      <c r="S24" s="7"/>
      <c r="T24" s="42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20"/>
      <c r="AN24" s="7"/>
      <c r="AO24" s="57"/>
      <c r="AP24" s="17"/>
      <c r="AQ24" s="18"/>
      <c r="AR24" s="19"/>
      <c r="AS24" s="3"/>
      <c r="AT24" s="3"/>
    </row>
    <row r="25" spans="1:46" ht="18" customHeight="1">
      <c r="A25" s="101" t="s">
        <v>83</v>
      </c>
      <c r="B25" s="27"/>
      <c r="C25" s="21"/>
      <c r="D25" s="59"/>
      <c r="E25" s="13"/>
      <c r="F25" s="14"/>
      <c r="G25" s="14"/>
      <c r="H25" s="145"/>
      <c r="I25" s="15"/>
      <c r="J25" s="37"/>
      <c r="K25" s="60"/>
      <c r="L25" s="32"/>
      <c r="M25" s="7"/>
      <c r="N25" s="42"/>
      <c r="O25" s="37"/>
      <c r="P25" s="60"/>
      <c r="Q25" s="60"/>
      <c r="R25" s="14"/>
      <c r="S25" s="7"/>
      <c r="T25" s="42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20"/>
      <c r="AN25" s="7"/>
      <c r="AO25" s="57"/>
      <c r="AP25" s="17"/>
      <c r="AQ25" s="18"/>
      <c r="AR25" s="19"/>
      <c r="AS25" s="3"/>
      <c r="AT25" s="3"/>
    </row>
    <row r="26" spans="1:46" ht="18" customHeight="1">
      <c r="A26" s="101" t="s">
        <v>84</v>
      </c>
      <c r="B26" s="27"/>
      <c r="C26" s="21"/>
      <c r="D26" s="59"/>
      <c r="E26" s="13"/>
      <c r="F26" s="14"/>
      <c r="G26" s="14"/>
      <c r="H26" s="145"/>
      <c r="I26" s="15"/>
      <c r="J26" s="37"/>
      <c r="K26" s="60"/>
      <c r="L26" s="32"/>
      <c r="M26" s="7"/>
      <c r="N26" s="42"/>
      <c r="O26" s="37"/>
      <c r="P26" s="60"/>
      <c r="Q26" s="60"/>
      <c r="R26" s="14"/>
      <c r="S26" s="7"/>
      <c r="T26" s="42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20"/>
      <c r="AN26" s="7"/>
      <c r="AO26" s="57"/>
      <c r="AP26" s="17"/>
      <c r="AQ26" s="18"/>
      <c r="AR26" s="19"/>
      <c r="AS26" s="3"/>
      <c r="AT26" s="3"/>
    </row>
    <row r="27" spans="1:46" ht="18" customHeight="1">
      <c r="A27" s="101" t="s">
        <v>85</v>
      </c>
      <c r="B27" s="27"/>
      <c r="C27" s="21"/>
      <c r="D27" s="59"/>
      <c r="E27" s="13"/>
      <c r="F27" s="14"/>
      <c r="G27" s="14"/>
      <c r="H27" s="145"/>
      <c r="I27" s="15"/>
      <c r="J27" s="37"/>
      <c r="K27" s="60"/>
      <c r="L27" s="32"/>
      <c r="M27" s="7"/>
      <c r="N27" s="42"/>
      <c r="O27" s="37"/>
      <c r="P27" s="60"/>
      <c r="Q27" s="60"/>
      <c r="R27" s="14"/>
      <c r="S27" s="7"/>
      <c r="T27" s="42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20"/>
      <c r="AN27" s="7"/>
      <c r="AO27" s="57"/>
      <c r="AP27" s="17"/>
      <c r="AQ27" s="18"/>
      <c r="AR27" s="19"/>
      <c r="AS27" s="3"/>
      <c r="AT27" s="3"/>
    </row>
    <row r="28" spans="1:46" ht="18" customHeight="1">
      <c r="A28" s="101" t="s">
        <v>86</v>
      </c>
      <c r="B28" s="27"/>
      <c r="C28" s="21"/>
      <c r="D28" s="22"/>
      <c r="E28" s="13"/>
      <c r="F28" s="14"/>
      <c r="G28" s="14"/>
      <c r="H28" s="145"/>
      <c r="I28" s="15"/>
      <c r="J28" s="37"/>
      <c r="K28" s="60"/>
      <c r="L28" s="32"/>
      <c r="M28" s="14"/>
      <c r="N28" s="42"/>
      <c r="O28" s="37"/>
      <c r="P28" s="60"/>
      <c r="Q28" s="60"/>
      <c r="R28" s="7"/>
      <c r="S28" s="7"/>
      <c r="T28" s="42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20"/>
      <c r="AN28" s="7"/>
      <c r="AO28" s="57"/>
      <c r="AP28" s="17"/>
      <c r="AQ28" s="18"/>
      <c r="AR28" s="19"/>
      <c r="AS28" s="3"/>
      <c r="AT28" s="3"/>
    </row>
    <row r="29" spans="1:46" ht="18" customHeight="1" thickBot="1">
      <c r="A29" s="102" t="s">
        <v>87</v>
      </c>
      <c r="B29" s="29"/>
      <c r="C29" s="25"/>
      <c r="D29" s="26"/>
      <c r="E29" s="144"/>
      <c r="F29" s="9"/>
      <c r="G29" s="9"/>
      <c r="H29" s="143"/>
      <c r="I29" s="142"/>
      <c r="J29" s="34"/>
      <c r="K29" s="64"/>
      <c r="L29" s="141"/>
      <c r="M29" s="140"/>
      <c r="N29" s="43"/>
      <c r="O29" s="34"/>
      <c r="P29" s="64"/>
      <c r="Q29" s="35"/>
      <c r="R29" s="9"/>
      <c r="S29" s="45"/>
      <c r="T29" s="6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8"/>
      <c r="AN29" s="9"/>
      <c r="AO29" s="56"/>
      <c r="AP29" s="10"/>
      <c r="AQ29" s="11"/>
      <c r="AR29" s="12"/>
      <c r="AS29" s="3"/>
      <c r="AT29" s="3"/>
    </row>
    <row r="30" spans="1:46" ht="18" customHeight="1">
      <c r="A30" s="40"/>
      <c r="B30" s="139" t="s">
        <v>1</v>
      </c>
      <c r="C30" s="46"/>
      <c r="D30" s="97" t="s">
        <v>88</v>
      </c>
      <c r="E30" s="138">
        <f t="shared" ref="E30:J30" si="0">SUM(E18:E29)</f>
        <v>0</v>
      </c>
      <c r="F30" s="137">
        <f t="shared" si="0"/>
        <v>0</v>
      </c>
      <c r="G30" s="136">
        <f t="shared" si="0"/>
        <v>0</v>
      </c>
      <c r="H30" s="136">
        <f t="shared" si="0"/>
        <v>0</v>
      </c>
      <c r="I30" s="136">
        <f t="shared" si="0"/>
        <v>0</v>
      </c>
      <c r="J30" s="127">
        <f t="shared" si="0"/>
        <v>0</v>
      </c>
      <c r="K30" s="133" t="e">
        <f>SUM(K18:K29) /C54</f>
        <v>#DIV/0!</v>
      </c>
      <c r="L30" s="135">
        <f>SUM(L18:L29)</f>
        <v>0</v>
      </c>
      <c r="M30" s="134">
        <f>SUM(M18:M29)</f>
        <v>0</v>
      </c>
      <c r="N30" s="133" t="e">
        <f>SUM(N18:N29) / C54</f>
        <v>#DIV/0!</v>
      </c>
      <c r="O30" s="132">
        <f>SUM(O18:O29)</f>
        <v>0</v>
      </c>
      <c r="P30" s="132" t="e">
        <f>SUM(P18:P29) /C54</f>
        <v>#DIV/0!</v>
      </c>
      <c r="Q30" s="132" t="e">
        <f>SUM(Q18:Q29) / C54</f>
        <v>#DIV/0!</v>
      </c>
      <c r="R30" s="132">
        <f>SUM(R18:R29)</f>
        <v>0</v>
      </c>
      <c r="S30" s="131">
        <f>SUM(S18:S29)</f>
        <v>0</v>
      </c>
      <c r="T30" s="131" t="e">
        <f>SUM(T18:T29) / C54</f>
        <v>#DIV/0!</v>
      </c>
      <c r="U30" s="130">
        <f t="shared" ref="U30:AP30" si="1">SUM(U18:U29)</f>
        <v>0</v>
      </c>
      <c r="V30" s="129">
        <f t="shared" si="1"/>
        <v>0</v>
      </c>
      <c r="W30" s="128">
        <f t="shared" si="1"/>
        <v>0</v>
      </c>
      <c r="X30" s="128">
        <f t="shared" si="1"/>
        <v>0</v>
      </c>
      <c r="Y30" s="128">
        <f t="shared" si="1"/>
        <v>0</v>
      </c>
      <c r="Z30" s="128">
        <f t="shared" si="1"/>
        <v>0</v>
      </c>
      <c r="AA30" s="128">
        <f t="shared" si="1"/>
        <v>0</v>
      </c>
      <c r="AB30" s="128">
        <f t="shared" si="1"/>
        <v>0</v>
      </c>
      <c r="AC30" s="128">
        <f t="shared" si="1"/>
        <v>0</v>
      </c>
      <c r="AD30" s="128">
        <f t="shared" si="1"/>
        <v>0</v>
      </c>
      <c r="AE30" s="128">
        <f t="shared" si="1"/>
        <v>0</v>
      </c>
      <c r="AF30" s="128">
        <f t="shared" si="1"/>
        <v>0</v>
      </c>
      <c r="AG30" s="128">
        <f t="shared" si="1"/>
        <v>0</v>
      </c>
      <c r="AH30" s="128">
        <f t="shared" si="1"/>
        <v>0</v>
      </c>
      <c r="AI30" s="128">
        <f t="shared" si="1"/>
        <v>0</v>
      </c>
      <c r="AJ30" s="128">
        <f t="shared" si="1"/>
        <v>0</v>
      </c>
      <c r="AK30" s="128">
        <f t="shared" si="1"/>
        <v>0</v>
      </c>
      <c r="AL30" s="128">
        <f t="shared" si="1"/>
        <v>0</v>
      </c>
      <c r="AM30" s="127">
        <f t="shared" si="1"/>
        <v>0</v>
      </c>
      <c r="AN30" s="126">
        <f t="shared" si="1"/>
        <v>0</v>
      </c>
      <c r="AO30" s="126">
        <f t="shared" si="1"/>
        <v>0</v>
      </c>
      <c r="AP30" s="126">
        <f t="shared" si="1"/>
        <v>0</v>
      </c>
      <c r="AQ30" s="58"/>
      <c r="AR30" s="126">
        <f>SUM(AR18:AR29)</f>
        <v>0</v>
      </c>
      <c r="AS30" s="3"/>
      <c r="AT30" s="3"/>
    </row>
    <row r="31" spans="1:46" ht="18" customHeight="1">
      <c r="A31" s="3"/>
      <c r="D31" s="71"/>
      <c r="E31" s="71"/>
      <c r="F31" s="3"/>
      <c r="G31" s="4" t="s">
        <v>89</v>
      </c>
      <c r="H31" s="3"/>
      <c r="I31" s="3"/>
      <c r="J31" s="3" t="s">
        <v>90</v>
      </c>
      <c r="K31" s="3"/>
      <c r="L31" s="3"/>
      <c r="M31" s="3"/>
      <c r="N31" s="3"/>
      <c r="O31" s="3"/>
      <c r="P31" s="3"/>
      <c r="Q31" s="3"/>
      <c r="R31" s="3"/>
      <c r="S31" s="3"/>
      <c r="T31" s="3" t="s">
        <v>91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23"/>
      <c r="AM31" s="23"/>
      <c r="AN31" s="23"/>
      <c r="AO31" s="23"/>
      <c r="AP31" s="23"/>
      <c r="AQ31" s="3"/>
      <c r="AR31" s="3"/>
      <c r="AS31" s="3"/>
      <c r="AT31" s="3"/>
    </row>
    <row r="32" spans="1:46" ht="18" customHeight="1">
      <c r="A32" s="3"/>
      <c r="B32" s="196" t="s">
        <v>92</v>
      </c>
      <c r="C32" s="197"/>
      <c r="D32" s="197"/>
      <c r="E32" s="198"/>
      <c r="F32" s="3"/>
      <c r="G32" s="3"/>
      <c r="H32" s="3"/>
      <c r="I32" s="3"/>
      <c r="J32" s="3" t="s">
        <v>93</v>
      </c>
      <c r="K32" s="3"/>
      <c r="L32" s="3"/>
      <c r="M32" s="3"/>
      <c r="N32" s="3"/>
      <c r="O32" s="3"/>
      <c r="P32" s="3"/>
      <c r="Q32" s="3"/>
      <c r="R32" s="3"/>
      <c r="S32" s="3"/>
      <c r="T32" s="3" t="s">
        <v>94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1:96" ht="18" customHeight="1" thickBot="1">
      <c r="A33" s="3"/>
      <c r="B33" s="122"/>
      <c r="C33" s="122"/>
      <c r="D33" s="122"/>
      <c r="E33" s="122"/>
      <c r="F33" s="3"/>
      <c r="G33" s="3"/>
      <c r="H33" s="3"/>
      <c r="I33" s="3"/>
      <c r="J33" s="3" t="s">
        <v>205</v>
      </c>
      <c r="K33" s="3"/>
      <c r="L33" s="3"/>
      <c r="M33" s="3"/>
      <c r="N33" s="3"/>
      <c r="O33" s="3"/>
      <c r="P33" s="3"/>
      <c r="Q33" s="3"/>
      <c r="R33" s="3"/>
      <c r="S33" s="3"/>
      <c r="T33" s="3" t="s">
        <v>95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96" ht="18" customHeight="1" thickBot="1">
      <c r="A34" s="3"/>
      <c r="B34" s="112" t="s">
        <v>96</v>
      </c>
      <c r="C34" s="125">
        <f>F30/24</f>
        <v>0</v>
      </c>
      <c r="D34" s="109" t="s">
        <v>97</v>
      </c>
      <c r="E34" s="110"/>
      <c r="F34" s="3"/>
      <c r="G34" s="3"/>
      <c r="H34" s="3"/>
      <c r="I34" s="3"/>
      <c r="J34" s="3" t="s">
        <v>206</v>
      </c>
      <c r="K34" s="3"/>
      <c r="L34" s="3"/>
      <c r="M34" s="3"/>
      <c r="N34" s="3"/>
      <c r="O34" s="3"/>
      <c r="P34" s="3"/>
      <c r="Q34" s="3"/>
      <c r="R34" s="3"/>
      <c r="S34" s="3"/>
      <c r="T34" s="3" t="s">
        <v>98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96" ht="18" customHeight="1" thickBot="1">
      <c r="A35" s="3"/>
      <c r="B35" s="112" t="s">
        <v>99</v>
      </c>
      <c r="C35" s="115" t="str">
        <f>IF(F30&lt;&gt;0,G30*1000000/(E30*C11)," ")</f>
        <v xml:space="preserve"> </v>
      </c>
      <c r="D35" s="109" t="s">
        <v>100</v>
      </c>
      <c r="E35" s="124"/>
      <c r="F35" s="3"/>
      <c r="G35" s="3"/>
      <c r="H35" s="3"/>
      <c r="I35" s="3"/>
      <c r="J35" s="3" t="s">
        <v>101</v>
      </c>
      <c r="K35" s="3"/>
      <c r="L35" s="3"/>
      <c r="M35" s="3"/>
      <c r="N35" s="3"/>
      <c r="O35" s="3"/>
      <c r="P35" s="3"/>
      <c r="Q35" s="3"/>
      <c r="R35" s="3"/>
      <c r="S35" s="3"/>
      <c r="T35" s="3" t="s">
        <v>102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96" ht="18" customHeight="1" thickBot="1">
      <c r="A36" s="3"/>
      <c r="B36" s="112" t="s">
        <v>103</v>
      </c>
      <c r="C36" s="115" t="str">
        <f>IF(F30&lt;&gt;0,H30*1000000/(E30*C11)," ")</f>
        <v xml:space="preserve"> </v>
      </c>
      <c r="D36" s="109" t="s">
        <v>100</v>
      </c>
      <c r="E36" s="124"/>
      <c r="F36" s="3"/>
      <c r="G36" s="4" t="s">
        <v>104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96" ht="18" customHeight="1" thickBot="1">
      <c r="A37" s="3"/>
      <c r="B37" s="112" t="s">
        <v>105</v>
      </c>
      <c r="C37" s="115" t="str">
        <f>IF(F30&lt;&gt;0,I30*1000000/(E30*C11)," ")</f>
        <v xml:space="preserve"> </v>
      </c>
      <c r="D37" s="109" t="s">
        <v>106</v>
      </c>
      <c r="E37" s="124"/>
      <c r="F37" s="3"/>
      <c r="G37" s="3"/>
      <c r="H37" s="3"/>
      <c r="I37" s="3" t="s">
        <v>107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 t="s">
        <v>108</v>
      </c>
      <c r="AI37" s="117"/>
      <c r="AJ37" s="117"/>
      <c r="AK37" s="120"/>
      <c r="AL37" s="3"/>
      <c r="AM37" s="3"/>
      <c r="AN37" s="3"/>
      <c r="AO37" s="3"/>
      <c r="AP37" s="3"/>
      <c r="AQ37" s="3"/>
      <c r="AR37" s="3"/>
      <c r="AS37" s="3"/>
      <c r="AT37" s="3"/>
    </row>
    <row r="38" spans="1:96" ht="18" customHeight="1" thickBot="1">
      <c r="A38" s="3"/>
      <c r="B38" s="98" t="s">
        <v>109</v>
      </c>
      <c r="C38" s="123" t="e">
        <f>J30 / C54</f>
        <v>#DIV/0!</v>
      </c>
      <c r="D38" s="109" t="s">
        <v>110</v>
      </c>
      <c r="E38" s="122"/>
      <c r="F38" s="3"/>
      <c r="G38" s="3"/>
      <c r="H38" s="3"/>
      <c r="I38" s="3"/>
      <c r="J38" s="3" t="s">
        <v>111</v>
      </c>
      <c r="K38" s="3"/>
      <c r="L38" s="3"/>
      <c r="M38" s="3"/>
      <c r="N38" s="3"/>
      <c r="O38" s="3"/>
      <c r="P38" s="3"/>
      <c r="Q38" s="3"/>
      <c r="R38" s="3"/>
      <c r="S38" s="3"/>
      <c r="T38" s="3" t="s">
        <v>112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21" t="s">
        <v>113</v>
      </c>
      <c r="AI38" s="70" t="s">
        <v>114</v>
      </c>
      <c r="AJ38" s="117"/>
      <c r="AK38" s="120"/>
      <c r="AM38" s="3"/>
      <c r="AN38" s="3"/>
      <c r="AO38" s="3"/>
      <c r="AP38" s="3"/>
      <c r="AQ38" s="3"/>
      <c r="AR38" s="3"/>
      <c r="AS38" s="3"/>
      <c r="AT38" s="3"/>
    </row>
    <row r="39" spans="1:96" s="47" customFormat="1" ht="16.05" customHeight="1" thickBot="1">
      <c r="A39" s="3"/>
      <c r="B39" s="98" t="s">
        <v>115</v>
      </c>
      <c r="C39" s="123" t="e">
        <f>K30</f>
        <v>#DIV/0!</v>
      </c>
      <c r="D39" s="109" t="s">
        <v>116</v>
      </c>
      <c r="E39" s="122"/>
      <c r="F39" s="3"/>
      <c r="G39" s="3"/>
      <c r="H39" s="3"/>
      <c r="I39" s="3"/>
      <c r="J39" s="3" t="s">
        <v>117</v>
      </c>
      <c r="K39" s="3"/>
      <c r="L39" s="3"/>
      <c r="M39" s="3"/>
      <c r="N39" s="3"/>
      <c r="O39" s="3"/>
      <c r="P39" s="3"/>
      <c r="Q39" s="3"/>
      <c r="R39" s="3"/>
      <c r="S39" s="3"/>
      <c r="T39" s="3" t="s">
        <v>118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121" t="s">
        <v>119</v>
      </c>
      <c r="AI39" s="70" t="s">
        <v>120</v>
      </c>
      <c r="AJ39" s="117"/>
      <c r="AK39" s="117"/>
      <c r="AM39" s="3"/>
      <c r="AN39" s="3"/>
      <c r="AO39" s="3"/>
      <c r="AP39" s="3"/>
      <c r="AQ39" s="3"/>
      <c r="AR39" s="3"/>
      <c r="AS39" s="40"/>
      <c r="AT39" s="40"/>
    </row>
    <row r="40" spans="1:96" ht="16.05" customHeight="1" thickBot="1">
      <c r="A40" s="3"/>
      <c r="B40" s="119" t="s">
        <v>121</v>
      </c>
      <c r="C40" s="114" t="str">
        <f>IF(L30+M30&lt;&gt;0,(L30+M30)/C54," ")</f>
        <v xml:space="preserve"> </v>
      </c>
      <c r="D40" s="109" t="s">
        <v>110</v>
      </c>
      <c r="E40" s="110"/>
      <c r="F40" s="3"/>
      <c r="G40" s="3"/>
      <c r="H40" s="3"/>
      <c r="I40" s="3"/>
      <c r="J40" s="3" t="s">
        <v>122</v>
      </c>
      <c r="K40" s="3"/>
      <c r="L40" s="3"/>
      <c r="M40" s="3"/>
      <c r="N40" s="3"/>
      <c r="O40" s="3"/>
      <c r="P40" s="3"/>
      <c r="Q40" s="3"/>
      <c r="R40" s="3"/>
      <c r="S40" s="3"/>
      <c r="T40" s="3" t="s">
        <v>123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121" t="s">
        <v>124</v>
      </c>
      <c r="AI40" s="3" t="s">
        <v>125</v>
      </c>
      <c r="AJ40" s="117"/>
      <c r="AK40" s="117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pans="1:96" ht="16.05" customHeight="1" thickBot="1">
      <c r="A41" s="3"/>
      <c r="B41" s="99" t="s">
        <v>126</v>
      </c>
      <c r="C41" s="123" t="e">
        <f>O30 /C54</f>
        <v>#DIV/0!</v>
      </c>
      <c r="D41" s="109" t="s">
        <v>110</v>
      </c>
      <c r="E41" s="122"/>
      <c r="F41" s="3"/>
      <c r="G41" s="3"/>
      <c r="H41" s="3"/>
      <c r="I41" s="3"/>
      <c r="J41" s="3" t="s">
        <v>127</v>
      </c>
      <c r="K41" s="3"/>
      <c r="L41" s="3"/>
      <c r="M41" s="3"/>
      <c r="N41" s="3"/>
      <c r="O41" s="3"/>
      <c r="P41" s="3"/>
      <c r="Q41" s="3"/>
      <c r="R41" s="3"/>
      <c r="S41" s="3"/>
      <c r="T41" s="3" t="s">
        <v>128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121" t="s">
        <v>129</v>
      </c>
      <c r="AI41" s="70" t="s">
        <v>130</v>
      </c>
      <c r="AJ41" s="118"/>
      <c r="AK41" s="117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1:96" ht="16.05" customHeight="1" thickBot="1">
      <c r="A42" s="3"/>
      <c r="B42" s="99" t="s">
        <v>131</v>
      </c>
      <c r="C42" s="123" t="e">
        <f>P30</f>
        <v>#DIV/0!</v>
      </c>
      <c r="D42" s="109" t="s">
        <v>116</v>
      </c>
      <c r="E42" s="122"/>
      <c r="F42" s="3"/>
      <c r="G42" s="3"/>
      <c r="H42" s="3"/>
      <c r="I42" s="3"/>
      <c r="J42" s="3" t="s">
        <v>132</v>
      </c>
      <c r="K42" s="3"/>
      <c r="L42" s="3"/>
      <c r="M42" s="3"/>
      <c r="N42" s="3"/>
      <c r="O42" s="3"/>
      <c r="P42" s="3"/>
      <c r="Q42" s="3"/>
      <c r="R42" s="3"/>
      <c r="S42" s="3"/>
      <c r="T42" s="3" t="s">
        <v>133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121" t="s">
        <v>134</v>
      </c>
      <c r="AI42" s="70" t="s">
        <v>135</v>
      </c>
      <c r="AJ42" s="118"/>
      <c r="AK42" s="117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pans="1:96" ht="16.05" customHeight="1" thickBot="1">
      <c r="A43" s="3"/>
      <c r="B43" s="99" t="s">
        <v>136</v>
      </c>
      <c r="C43" s="123" t="e">
        <f>Q30</f>
        <v>#DIV/0!</v>
      </c>
      <c r="D43" s="100" t="s">
        <v>72</v>
      </c>
      <c r="E43" s="122"/>
      <c r="F43" s="3"/>
      <c r="G43" s="3"/>
      <c r="H43" s="3"/>
      <c r="I43" s="3" t="s">
        <v>137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121" t="s">
        <v>138</v>
      </c>
      <c r="AI43" s="70" t="s">
        <v>139</v>
      </c>
      <c r="AJ43" s="120"/>
      <c r="AK43" s="117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pans="1:96" ht="16.05" customHeight="1" thickBot="1">
      <c r="A44" s="3"/>
      <c r="B44" s="119" t="s">
        <v>140</v>
      </c>
      <c r="C44" s="114" t="str">
        <f>IF(R30+S30&lt;&gt;0,(R30+S30)/C54," ")</f>
        <v xml:space="preserve"> </v>
      </c>
      <c r="D44" s="109" t="s">
        <v>110</v>
      </c>
      <c r="E44" s="110"/>
      <c r="F44" s="3"/>
      <c r="G44" s="3"/>
      <c r="H44" s="3"/>
      <c r="I44" s="3"/>
      <c r="J44" s="3" t="s">
        <v>111</v>
      </c>
      <c r="K44" s="3"/>
      <c r="L44" s="3"/>
      <c r="M44" s="3"/>
      <c r="N44" s="3"/>
      <c r="O44" s="3"/>
      <c r="P44" s="3"/>
      <c r="Q44" s="3"/>
      <c r="R44" s="3"/>
      <c r="S44" s="3"/>
      <c r="T44" s="3" t="s">
        <v>141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121" t="s">
        <v>142</v>
      </c>
      <c r="AI44" s="70" t="s">
        <v>143</v>
      </c>
      <c r="AJ44" s="159"/>
      <c r="AK44" s="160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pans="1:96" ht="16.05" customHeight="1" thickBot="1">
      <c r="A45" s="3"/>
      <c r="B45" s="119" t="s">
        <v>144</v>
      </c>
      <c r="C45" s="115" t="e">
        <f>Q30</f>
        <v>#DIV/0!</v>
      </c>
      <c r="D45" s="109" t="s">
        <v>145</v>
      </c>
      <c r="E45" s="110"/>
      <c r="F45" s="3"/>
      <c r="G45" s="3"/>
      <c r="H45" s="3"/>
      <c r="I45" s="3"/>
      <c r="J45" s="3" t="s">
        <v>117</v>
      </c>
      <c r="K45" s="3"/>
      <c r="L45" s="3"/>
      <c r="M45" s="3"/>
      <c r="N45" s="3"/>
      <c r="O45" s="3"/>
      <c r="P45" s="3"/>
      <c r="Q45" s="3"/>
      <c r="R45" s="3"/>
      <c r="S45" s="3"/>
      <c r="T45" s="3" t="s">
        <v>146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121" t="s">
        <v>147</v>
      </c>
      <c r="AI45" s="70" t="s">
        <v>148</v>
      </c>
      <c r="AJ45" s="159"/>
      <c r="AK45" s="160"/>
      <c r="AM45" s="69"/>
      <c r="AN45" s="70"/>
      <c r="AO45" s="70"/>
      <c r="AP45" s="70"/>
      <c r="AQ45" s="70"/>
      <c r="AR45" s="70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pans="1:96" ht="16.05" customHeight="1" thickBot="1">
      <c r="A46" s="3"/>
      <c r="B46" s="112" t="s">
        <v>149</v>
      </c>
      <c r="C46" s="114" t="e">
        <f>+SUM(AF30:AG30)/C54</f>
        <v>#DIV/0!</v>
      </c>
      <c r="D46" s="109" t="s">
        <v>110</v>
      </c>
      <c r="E46" s="110"/>
      <c r="F46" s="3"/>
      <c r="G46" s="3"/>
      <c r="H46" s="3"/>
      <c r="I46" s="3"/>
      <c r="J46" s="3" t="s">
        <v>150</v>
      </c>
      <c r="K46" s="3"/>
      <c r="L46" s="3"/>
      <c r="M46" s="3"/>
      <c r="N46" s="3"/>
      <c r="O46" s="3"/>
      <c r="P46" s="3"/>
      <c r="Q46" s="3"/>
      <c r="R46" s="3"/>
      <c r="S46" s="3"/>
      <c r="T46" s="3" t="s">
        <v>151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121" t="s">
        <v>152</v>
      </c>
      <c r="AI46" s="70" t="s">
        <v>153</v>
      </c>
      <c r="AJ46" s="159"/>
      <c r="AK46" s="160"/>
      <c r="AM46" s="69"/>
      <c r="AN46" s="70"/>
      <c r="AO46" s="70"/>
      <c r="AP46" s="70"/>
      <c r="AQ46" s="70"/>
      <c r="AR46" s="70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7" spans="1:96" ht="21" customHeight="1" thickBot="1">
      <c r="A47" s="3"/>
      <c r="B47" s="112" t="s">
        <v>154</v>
      </c>
      <c r="C47" s="114" t="e">
        <f>+SUM(U30:AE30)/C54</f>
        <v>#DIV/0!</v>
      </c>
      <c r="D47" s="109" t="s">
        <v>110</v>
      </c>
      <c r="E47" s="110"/>
      <c r="F47" s="3"/>
      <c r="G47" s="3"/>
      <c r="H47" s="3"/>
      <c r="I47" s="3"/>
      <c r="J47" s="3" t="s">
        <v>155</v>
      </c>
      <c r="K47" s="3"/>
      <c r="L47" s="3"/>
      <c r="M47" s="3"/>
      <c r="N47" s="3"/>
      <c r="O47" s="3"/>
      <c r="P47" s="3"/>
      <c r="Q47" s="3"/>
      <c r="R47" s="3"/>
      <c r="S47" s="3"/>
      <c r="T47" s="3" t="s">
        <v>156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121" t="s">
        <v>157</v>
      </c>
      <c r="AI47" s="70" t="s">
        <v>158</v>
      </c>
      <c r="AJ47" s="159"/>
      <c r="AK47" s="160"/>
      <c r="AM47" s="116"/>
      <c r="AN47" s="116"/>
      <c r="AO47" s="116"/>
      <c r="AP47" s="116"/>
      <c r="AQ47" s="116"/>
      <c r="AR47" s="116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</row>
    <row r="48" spans="1:96" ht="16.05" customHeight="1" thickBot="1">
      <c r="A48" s="3"/>
      <c r="B48" s="112" t="s">
        <v>159</v>
      </c>
      <c r="C48" s="115" t="e">
        <f>+SUM(AH30:AL30)/C54</f>
        <v>#DIV/0!</v>
      </c>
      <c r="D48" s="109" t="s">
        <v>110</v>
      </c>
      <c r="E48" s="110"/>
      <c r="F48" s="3"/>
      <c r="G48" s="3"/>
      <c r="H48" s="3"/>
      <c r="I48" s="3"/>
      <c r="J48" s="3" t="s">
        <v>127</v>
      </c>
      <c r="K48" s="3"/>
      <c r="L48" s="3"/>
      <c r="M48" s="3"/>
      <c r="N48" s="3"/>
      <c r="O48" s="3"/>
      <c r="P48" s="3"/>
      <c r="Q48" s="3"/>
      <c r="R48" s="3"/>
      <c r="S48" s="3"/>
      <c r="T48" s="3" t="s">
        <v>160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121" t="s">
        <v>161</v>
      </c>
      <c r="AI48" s="70" t="s">
        <v>162</v>
      </c>
      <c r="AJ48" s="159"/>
      <c r="AK48" s="160"/>
      <c r="AM48" s="69"/>
      <c r="AN48" s="70"/>
      <c r="AO48" s="70"/>
      <c r="AP48" s="70"/>
      <c r="AQ48" s="70"/>
      <c r="AR48" s="70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</row>
    <row r="49" spans="1:96" ht="16.05" customHeight="1" thickBot="1">
      <c r="A49" s="3"/>
      <c r="B49" s="112" t="s">
        <v>58</v>
      </c>
      <c r="C49" s="114" t="str">
        <f>IF(AM30&lt;&gt;0,AM30/C54," ")</f>
        <v xml:space="preserve"> </v>
      </c>
      <c r="D49" s="109" t="s">
        <v>163</v>
      </c>
      <c r="E49" s="110"/>
      <c r="F49" s="3"/>
      <c r="G49" s="4" t="s">
        <v>164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M49" s="69"/>
      <c r="AN49" s="70"/>
      <c r="AO49" s="70"/>
      <c r="AP49" s="70"/>
      <c r="AQ49" s="70"/>
      <c r="AR49" s="70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</row>
    <row r="50" spans="1:96" ht="16.05" customHeight="1" thickBot="1">
      <c r="A50" s="3"/>
      <c r="B50" s="112" t="s">
        <v>59</v>
      </c>
      <c r="C50" s="111" t="str">
        <f>IF(AN30&lt;&gt;0,AN30/C54," ")</f>
        <v xml:space="preserve"> </v>
      </c>
      <c r="D50" s="109" t="s">
        <v>163</v>
      </c>
      <c r="E50" s="110"/>
      <c r="F50" s="3"/>
      <c r="G50" s="3"/>
      <c r="H50" s="3"/>
      <c r="I50" s="3"/>
      <c r="J50" s="3" t="s">
        <v>165</v>
      </c>
      <c r="K50" s="3"/>
      <c r="L50" s="3"/>
      <c r="M50" s="3"/>
      <c r="N50" s="3"/>
      <c r="O50" s="3"/>
      <c r="P50" s="3"/>
      <c r="Q50" s="3"/>
      <c r="R50" s="3"/>
      <c r="S50" s="3"/>
      <c r="T50" s="3" t="s">
        <v>166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113"/>
      <c r="AM50" s="69"/>
      <c r="AN50" s="70"/>
      <c r="AO50" s="70"/>
      <c r="AP50" s="70"/>
      <c r="AQ50" s="70"/>
      <c r="AR50" s="70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</row>
    <row r="51" spans="1:96" ht="16.05" customHeight="1" thickBot="1">
      <c r="A51" s="3"/>
      <c r="B51" s="112" t="s">
        <v>60</v>
      </c>
      <c r="C51" s="111" t="str">
        <f>IF(AO30&lt;&gt;0,AO30/C54," ")</f>
        <v xml:space="preserve"> </v>
      </c>
      <c r="D51" s="109" t="s">
        <v>163</v>
      </c>
      <c r="E51" s="110"/>
      <c r="F51" s="3"/>
      <c r="G51" s="3"/>
      <c r="H51" s="3"/>
      <c r="I51" s="3"/>
      <c r="J51" s="3" t="s">
        <v>155</v>
      </c>
      <c r="K51" s="3"/>
      <c r="L51" s="3"/>
      <c r="M51" s="3"/>
      <c r="N51" s="3"/>
      <c r="O51" s="3"/>
      <c r="P51" s="3"/>
      <c r="Q51" s="3"/>
      <c r="R51" s="3"/>
      <c r="S51" s="3"/>
      <c r="T51" s="3" t="s">
        <v>167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L51" s="69"/>
      <c r="AM51" s="69"/>
      <c r="AN51" s="70"/>
      <c r="AO51" s="70"/>
      <c r="AP51" s="70"/>
      <c r="AQ51" s="70"/>
      <c r="AR51" s="70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</row>
    <row r="52" spans="1:96" ht="16.05" customHeight="1">
      <c r="A52" s="3"/>
      <c r="B52" s="24"/>
      <c r="C52" s="48"/>
      <c r="D52" s="24"/>
      <c r="E52" s="3"/>
      <c r="F52" s="3"/>
      <c r="G52" s="3"/>
      <c r="H52" s="3"/>
      <c r="I52" s="3"/>
      <c r="J52" s="3" t="s">
        <v>168</v>
      </c>
      <c r="K52" s="3" t="s">
        <v>169</v>
      </c>
      <c r="L52" s="3"/>
      <c r="M52" s="3"/>
      <c r="N52" s="3"/>
      <c r="O52" s="3"/>
      <c r="P52" s="3"/>
      <c r="Q52" s="3"/>
      <c r="R52" s="3"/>
      <c r="S52" s="3"/>
      <c r="T52" s="3" t="s">
        <v>170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L52" s="69"/>
      <c r="AM52" s="69"/>
      <c r="AN52" s="70"/>
      <c r="AO52" s="70"/>
      <c r="AP52" s="70"/>
      <c r="AQ52" s="70"/>
      <c r="AR52" s="70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</row>
    <row r="53" spans="1:96" ht="16.05" customHeight="1" thickBot="1">
      <c r="A53" s="3"/>
      <c r="B53" s="3"/>
      <c r="C53" s="4"/>
      <c r="D53" s="3"/>
      <c r="E53" s="3"/>
      <c r="F53" s="3"/>
      <c r="G53" s="3"/>
      <c r="H53" s="3"/>
      <c r="I53" s="3"/>
      <c r="J53" s="3"/>
      <c r="K53" s="3" t="s">
        <v>171</v>
      </c>
      <c r="L53" s="3"/>
      <c r="M53" s="3"/>
      <c r="N53" s="3"/>
      <c r="O53" s="3"/>
      <c r="P53" s="3"/>
      <c r="Q53" s="3"/>
      <c r="R53" s="3"/>
      <c r="S53" s="3"/>
      <c r="T53" s="3" t="s">
        <v>172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L53" s="69"/>
      <c r="AM53" s="69"/>
      <c r="AN53" s="70"/>
      <c r="AO53" s="70"/>
      <c r="AP53" s="70"/>
      <c r="AQ53" s="70"/>
      <c r="AR53" s="70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</row>
    <row r="54" spans="1:96" ht="16.05" customHeight="1" thickBot="1">
      <c r="A54" s="3"/>
      <c r="B54" s="109" t="s">
        <v>173</v>
      </c>
      <c r="C54" s="108">
        <f>COUNTIF(G18:G29,"&gt;0")</f>
        <v>0</v>
      </c>
      <c r="D54" s="3"/>
      <c r="E54" s="3"/>
      <c r="F54" s="3"/>
      <c r="G54" s="4" t="s">
        <v>174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</row>
    <row r="55" spans="1:96" ht="16.05" customHeight="1">
      <c r="A55" s="3"/>
      <c r="B55" s="3"/>
      <c r="C55" s="3"/>
      <c r="D55" s="3"/>
      <c r="E55" s="3"/>
      <c r="F55" s="3"/>
      <c r="G55" s="3"/>
      <c r="H55" s="3"/>
      <c r="I55" s="3"/>
      <c r="J55" s="3" t="s">
        <v>175</v>
      </c>
      <c r="K55" s="3"/>
      <c r="L55" s="3"/>
      <c r="M55" s="3"/>
      <c r="N55" s="3"/>
      <c r="O55" s="3"/>
      <c r="P55" s="3"/>
      <c r="Q55" s="3"/>
      <c r="R55" s="3"/>
      <c r="S55" s="3"/>
      <c r="T55" s="3" t="s">
        <v>176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</row>
    <row r="56" spans="1:96" ht="16.05" customHeight="1">
      <c r="A56" s="3"/>
      <c r="B56" s="3"/>
      <c r="C56" s="3"/>
      <c r="D56" s="3"/>
      <c r="E56" s="3"/>
      <c r="F56" s="3"/>
      <c r="G56" s="3"/>
      <c r="H56" s="3"/>
      <c r="I56" s="3"/>
      <c r="J56" s="3" t="s">
        <v>177</v>
      </c>
      <c r="K56" s="3"/>
      <c r="L56" s="3"/>
      <c r="M56" s="3"/>
      <c r="N56" s="3"/>
      <c r="O56" s="3"/>
      <c r="P56" s="3"/>
      <c r="Q56" s="3"/>
      <c r="R56" s="3"/>
      <c r="S56" s="3"/>
      <c r="T56" s="3" t="s">
        <v>178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</row>
    <row r="57" spans="1:96" ht="14.1" customHeight="1">
      <c r="A57" s="3"/>
      <c r="B57" s="3"/>
      <c r="C57" s="3"/>
      <c r="D57" s="3"/>
      <c r="E57" s="3"/>
      <c r="F57" s="3"/>
      <c r="G57" s="3"/>
      <c r="H57" s="3"/>
      <c r="I57" s="3"/>
      <c r="J57" s="3" t="s">
        <v>179</v>
      </c>
      <c r="K57" s="3"/>
      <c r="L57" s="3"/>
      <c r="M57" s="3"/>
      <c r="N57" s="3"/>
      <c r="O57" s="3"/>
      <c r="P57" s="3"/>
      <c r="Q57" s="3"/>
      <c r="R57" s="3"/>
      <c r="S57" s="3"/>
      <c r="T57" s="3" t="s">
        <v>180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</row>
    <row r="58" spans="1:96" ht="14.1" customHeight="1">
      <c r="A58" s="3"/>
      <c r="B58" s="3"/>
      <c r="C58" s="3"/>
      <c r="D58" s="3"/>
      <c r="E58" s="3"/>
      <c r="F58" s="3"/>
      <c r="G58" s="4" t="s">
        <v>181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 t="s">
        <v>182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</row>
    <row r="59" spans="1:96" ht="14.1" customHeight="1">
      <c r="A59" s="3"/>
      <c r="B59" s="3"/>
      <c r="C59" s="3"/>
      <c r="D59" s="3"/>
      <c r="E59" s="3"/>
      <c r="F59" s="3"/>
      <c r="G59" s="3"/>
      <c r="H59" s="3"/>
      <c r="I59" s="3"/>
      <c r="J59" s="3" t="s">
        <v>183</v>
      </c>
      <c r="K59" s="3"/>
      <c r="L59" s="3"/>
      <c r="M59" s="3"/>
      <c r="N59" s="3"/>
      <c r="O59" s="3"/>
      <c r="P59" s="3"/>
      <c r="Q59" s="3"/>
      <c r="R59" s="3"/>
      <c r="S59" s="3"/>
      <c r="T59" s="3" t="s">
        <v>184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70" t="s">
        <v>185</v>
      </c>
      <c r="AM59" s="3" t="s">
        <v>186</v>
      </c>
      <c r="AO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</row>
    <row r="60" spans="1:96" ht="14.1" customHeight="1">
      <c r="C60" s="2"/>
      <c r="D60" s="2"/>
      <c r="E60" s="2"/>
      <c r="F60" s="2"/>
      <c r="G60" s="3"/>
      <c r="H60" s="3"/>
      <c r="I60" s="3"/>
      <c r="J60" s="3" t="s">
        <v>187</v>
      </c>
      <c r="K60" s="3"/>
      <c r="L60" s="3"/>
      <c r="M60" s="3"/>
      <c r="N60" s="3"/>
      <c r="O60" s="3"/>
      <c r="P60" s="3"/>
      <c r="Q60" s="3"/>
      <c r="R60" s="3"/>
      <c r="S60" s="3"/>
      <c r="T60" s="3" t="s">
        <v>188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70" t="s">
        <v>189</v>
      </c>
      <c r="AM60" s="3" t="s">
        <v>190</v>
      </c>
      <c r="AO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pans="1:96" ht="14.1" customHeight="1">
      <c r="G61" s="3"/>
      <c r="H61" s="3"/>
      <c r="I61" s="3"/>
      <c r="J61" s="3" t="s">
        <v>191</v>
      </c>
      <c r="K61" s="3"/>
      <c r="L61" s="3"/>
      <c r="M61" s="3"/>
      <c r="N61" s="3"/>
      <c r="O61" s="3"/>
      <c r="P61" s="3"/>
      <c r="Q61" s="3"/>
      <c r="R61" s="3"/>
      <c r="S61" s="3"/>
      <c r="T61" s="3" t="s">
        <v>192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70"/>
      <c r="AM61" s="3" t="s">
        <v>193</v>
      </c>
      <c r="AO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pans="1:96" ht="14.1" customHeight="1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70" t="s">
        <v>194</v>
      </c>
      <c r="AM62" s="3" t="s">
        <v>195</v>
      </c>
      <c r="AO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pans="1:96" ht="14.1" customHeight="1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pans="1:96" ht="14.1" customHeight="1">
      <c r="B64" s="105"/>
      <c r="C64" s="105"/>
      <c r="D64" s="107"/>
      <c r="E64" s="10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pans="2:96" ht="15.6">
      <c r="B65" s="106"/>
      <c r="C65" s="105"/>
      <c r="D65" s="104"/>
      <c r="E65" s="103"/>
      <c r="G65" s="3"/>
      <c r="H65" s="3"/>
      <c r="I65" s="3"/>
      <c r="J65" s="5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pans="2:96" ht="15.6">
      <c r="B66" s="106"/>
      <c r="C66" s="105"/>
      <c r="D66" s="104"/>
      <c r="E66" s="103"/>
      <c r="G66" s="3"/>
      <c r="H66" s="3"/>
      <c r="I66" s="3"/>
      <c r="J66" s="5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pans="2:96" ht="15.6">
      <c r="B67" s="106"/>
      <c r="C67" s="105"/>
      <c r="D67" s="104"/>
      <c r="E67" s="103"/>
      <c r="G67" s="3"/>
      <c r="H67" s="3"/>
      <c r="I67" s="3"/>
      <c r="J67" s="5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pans="2:96" ht="15.6">
      <c r="B68" s="106"/>
      <c r="C68" s="105"/>
      <c r="D68" s="104"/>
      <c r="E68" s="103"/>
      <c r="G68" s="3"/>
      <c r="H68" s="3"/>
      <c r="I68" s="3"/>
      <c r="J68" s="5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pans="2:96" ht="15.6">
      <c r="B69" s="106"/>
      <c r="C69" s="105"/>
      <c r="D69" s="104"/>
      <c r="E69" s="10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pans="2:96" ht="15.6">
      <c r="B70" s="106"/>
      <c r="C70" s="105"/>
      <c r="D70" s="104"/>
      <c r="E70" s="10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pans="2:96" ht="15.6">
      <c r="B71" s="106"/>
      <c r="C71" s="105"/>
      <c r="D71" s="104"/>
      <c r="E71" s="10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pans="2:96" ht="15.6">
      <c r="B72" s="106"/>
      <c r="C72" s="105"/>
      <c r="D72" s="104"/>
      <c r="E72" s="10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</row>
    <row r="73" spans="2:96" ht="15.6">
      <c r="B73" s="106"/>
      <c r="C73" s="105"/>
      <c r="D73" s="104"/>
      <c r="E73" s="10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</row>
    <row r="74" spans="2:96" ht="15.6"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</row>
    <row r="75" spans="2:96" ht="15.6">
      <c r="B75" s="199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</row>
    <row r="76" spans="2:96" ht="172.2" customHeight="1">
      <c r="B76" s="199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pans="2:96" ht="15.6"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</row>
    <row r="78" spans="2:96" ht="15.6"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</row>
    <row r="79" spans="2:96" ht="15.6"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</row>
    <row r="80" spans="2:96" ht="15.6"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</row>
    <row r="81" spans="45:96" ht="15.6"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</row>
    <row r="82" spans="45:96" ht="15.6"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</row>
  </sheetData>
  <mergeCells count="31">
    <mergeCell ref="C10:E10"/>
    <mergeCell ref="C11:D11"/>
    <mergeCell ref="AP11:AR11"/>
    <mergeCell ref="C12:D12"/>
    <mergeCell ref="A14:A17"/>
    <mergeCell ref="B14:B17"/>
    <mergeCell ref="C14:C15"/>
    <mergeCell ref="E14:I15"/>
    <mergeCell ref="J14:T14"/>
    <mergeCell ref="C16:C17"/>
    <mergeCell ref="AP16:AP17"/>
    <mergeCell ref="B32:E32"/>
    <mergeCell ref="B75:B76"/>
    <mergeCell ref="AM14:AO15"/>
    <mergeCell ref="AP14:AR15"/>
    <mergeCell ref="J15:N15"/>
    <mergeCell ref="O15:T15"/>
    <mergeCell ref="U15:AE15"/>
    <mergeCell ref="AF15:AG15"/>
    <mergeCell ref="U14:AL14"/>
    <mergeCell ref="AH15:AL15"/>
    <mergeCell ref="H1:J6"/>
    <mergeCell ref="AC1:AF1"/>
    <mergeCell ref="AC2:AF2"/>
    <mergeCell ref="AC3:AF3"/>
    <mergeCell ref="AC4:AF4"/>
    <mergeCell ref="AC5:AF5"/>
    <mergeCell ref="AC6:AF6"/>
    <mergeCell ref="K1:AB2"/>
    <mergeCell ref="K3:AB4"/>
    <mergeCell ref="K5:AB6"/>
  </mergeCells>
  <pageMargins left="0.23622047244094499" right="3.9370078740157501E-2" top="7.8740157480315001E-2" bottom="0.23622047244094499" header="7.8740157480315001E-2" footer="0"/>
  <pageSetup paperSize="9" scale="4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EMS summary monthly report</vt:lpstr>
      <vt:lpstr>'EMS summary monthly report'!Print_Area</vt:lpstr>
    </vt:vector>
  </TitlesOfParts>
  <Manager/>
  <Company>川崎汽船株式会社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MMS System Team</dc:creator>
  <cp:keywords/>
  <dc:description/>
  <cp:lastModifiedBy>Muhammed sabeeh</cp:lastModifiedBy>
  <cp:revision/>
  <cp:lastPrinted>2021-03-04T10:45:25Z</cp:lastPrinted>
  <dcterms:created xsi:type="dcterms:W3CDTF">2001-04-19T06:10:14Z</dcterms:created>
  <dcterms:modified xsi:type="dcterms:W3CDTF">2025-02-19T05:38:12Z</dcterms:modified>
  <cp:category/>
  <cp:contentStatus/>
</cp:coreProperties>
</file>